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107" i="1"/>
  <c r="L107"/>
  <c r="K107"/>
  <c r="J107"/>
  <c r="W107" s="1"/>
  <c r="I107"/>
  <c r="W91"/>
  <c r="W90"/>
  <c r="V89"/>
  <c r="V92" s="1"/>
  <c r="U89"/>
  <c r="U92" s="1"/>
  <c r="T89"/>
  <c r="T92" s="1"/>
  <c r="S89"/>
  <c r="S92" s="1"/>
  <c r="R89"/>
  <c r="R92" s="1"/>
  <c r="Q89"/>
  <c r="Q92" s="1"/>
  <c r="P89"/>
  <c r="P92" s="1"/>
  <c r="O89"/>
  <c r="O92" s="1"/>
  <c r="N89"/>
  <c r="N92" s="1"/>
  <c r="M89"/>
  <c r="M92" s="1"/>
  <c r="L89"/>
  <c r="L92" s="1"/>
  <c r="K89"/>
  <c r="K92" s="1"/>
  <c r="J89"/>
  <c r="J92" s="1"/>
  <c r="I89"/>
  <c r="I92" s="1"/>
  <c r="H89"/>
  <c r="H92" s="1"/>
  <c r="G89"/>
  <c r="G92" s="1"/>
  <c r="W60"/>
  <c r="V59"/>
  <c r="W59" s="1"/>
  <c r="U59"/>
  <c r="T59"/>
  <c r="S59"/>
  <c r="R59"/>
  <c r="Q59"/>
  <c r="P59"/>
  <c r="O59"/>
  <c r="N59"/>
  <c r="M59"/>
  <c r="L59"/>
  <c r="K59"/>
  <c r="J59"/>
  <c r="I59"/>
  <c r="H59"/>
  <c r="G59"/>
  <c r="W54"/>
  <c r="V53"/>
  <c r="U53"/>
  <c r="T53"/>
  <c r="S53"/>
  <c r="R53"/>
  <c r="Q53"/>
  <c r="P53"/>
  <c r="O53"/>
  <c r="N53"/>
  <c r="M53"/>
  <c r="L53"/>
  <c r="K53"/>
  <c r="J53"/>
  <c r="I53"/>
  <c r="H53"/>
  <c r="W53" s="1"/>
  <c r="G53"/>
  <c r="V49"/>
  <c r="U49"/>
  <c r="T49"/>
  <c r="S49"/>
  <c r="R49"/>
  <c r="Q49"/>
  <c r="P49"/>
  <c r="O49"/>
  <c r="N49"/>
  <c r="M49"/>
  <c r="L49"/>
  <c r="K49"/>
  <c r="J49"/>
  <c r="I49"/>
  <c r="W49" s="1"/>
  <c r="H49"/>
  <c r="G49"/>
  <c r="V30"/>
  <c r="W30" s="1"/>
  <c r="U30"/>
  <c r="T30"/>
  <c r="S30"/>
  <c r="R30"/>
  <c r="Q30"/>
  <c r="P30"/>
  <c r="O30"/>
  <c r="N30"/>
  <c r="M30"/>
  <c r="L30"/>
  <c r="K30"/>
  <c r="J30"/>
  <c r="I30"/>
  <c r="H30"/>
  <c r="G30"/>
  <c r="B30"/>
  <c r="B92" s="1"/>
  <c r="W92" l="1"/>
  <c r="W89"/>
</calcChain>
</file>

<file path=xl/sharedStrings.xml><?xml version="1.0" encoding="utf-8"?>
<sst xmlns="http://schemas.openxmlformats.org/spreadsheetml/2006/main" count="203" uniqueCount="171">
  <si>
    <t>Дані щодо використання бюдетних коштів за  01.07-31.12.2021 року</t>
  </si>
  <si>
    <t>по ЗДО №16  " Зернятко" м.Ужгород</t>
  </si>
  <si>
    <t>№</t>
  </si>
  <si>
    <t>Видатки проведені за системою "прозоро"</t>
  </si>
  <si>
    <t>№,дата договору</t>
  </si>
  <si>
    <t>Предмет договору</t>
  </si>
  <si>
    <t>ФІП постачальника</t>
  </si>
  <si>
    <t>К-сть одиниць товарів,послуг</t>
  </si>
  <si>
    <t>Сума згідно договору</t>
  </si>
  <si>
    <t>Касові видатки станом за 01.21р.</t>
  </si>
  <si>
    <r>
      <t xml:space="preserve">Касові видатки станом за </t>
    </r>
    <r>
      <rPr>
        <b/>
        <sz val="11"/>
        <color indexed="8"/>
        <rFont val="Calibri"/>
        <family val="2"/>
        <charset val="204"/>
      </rPr>
      <t>02.21р.</t>
    </r>
  </si>
  <si>
    <r>
      <t xml:space="preserve">Касові видатки станом за </t>
    </r>
    <r>
      <rPr>
        <b/>
        <sz val="11"/>
        <color indexed="8"/>
        <rFont val="Calibri"/>
        <family val="2"/>
        <charset val="204"/>
      </rPr>
      <t>03.21р.</t>
    </r>
  </si>
  <si>
    <r>
      <t>Касові видатки станом за 04</t>
    </r>
    <r>
      <rPr>
        <b/>
        <sz val="11"/>
        <color indexed="8"/>
        <rFont val="Calibri"/>
        <family val="2"/>
        <charset val="204"/>
      </rPr>
      <t>.21р.</t>
    </r>
  </si>
  <si>
    <r>
      <t>Касові видатки станом за 05</t>
    </r>
    <r>
      <rPr>
        <b/>
        <sz val="11"/>
        <color indexed="8"/>
        <rFont val="Calibri"/>
        <family val="2"/>
        <charset val="204"/>
      </rPr>
      <t>.21р.</t>
    </r>
  </si>
  <si>
    <r>
      <t xml:space="preserve">Касові видатки станом за </t>
    </r>
    <r>
      <rPr>
        <b/>
        <sz val="11"/>
        <color indexed="8"/>
        <rFont val="Calibri"/>
        <family val="2"/>
        <charset val="204"/>
      </rPr>
      <t>01.20р</t>
    </r>
    <r>
      <rPr>
        <sz val="11"/>
        <color theme="1"/>
        <rFont val="Calibri"/>
        <family val="2"/>
        <charset val="204"/>
        <scheme val="minor"/>
      </rPr>
      <t>.</t>
    </r>
  </si>
  <si>
    <r>
      <t xml:space="preserve">Касові видатки станом за </t>
    </r>
    <r>
      <rPr>
        <b/>
        <sz val="11"/>
        <color indexed="8"/>
        <rFont val="Calibri"/>
        <family val="2"/>
        <charset val="204"/>
      </rPr>
      <t>02.20р</t>
    </r>
    <r>
      <rPr>
        <sz val="11"/>
        <color theme="1"/>
        <rFont val="Calibri"/>
        <family val="2"/>
        <charset val="204"/>
        <scheme val="minor"/>
      </rPr>
      <t>.</t>
    </r>
  </si>
  <si>
    <r>
      <t>Касові видатки станом за 06</t>
    </r>
    <r>
      <rPr>
        <b/>
        <sz val="11"/>
        <color indexed="8"/>
        <rFont val="Calibri"/>
        <family val="2"/>
        <charset val="204"/>
      </rPr>
      <t>.21р.</t>
    </r>
  </si>
  <si>
    <t>№2,  04.01.2021</t>
  </si>
  <si>
    <t>М'ясо(свина,яловичина)</t>
  </si>
  <si>
    <t>ФОП Шершун М.Ю.</t>
  </si>
  <si>
    <t>800кг</t>
  </si>
  <si>
    <t>№1,  31.12.2020</t>
  </si>
  <si>
    <t>Молоко</t>
  </si>
  <si>
    <t>ФОП Малинич В.С</t>
  </si>
  <si>
    <t>4000кг</t>
  </si>
  <si>
    <t>№18, 21.01.2021</t>
  </si>
  <si>
    <t>борошно, крупи</t>
  </si>
  <si>
    <t>ТОВ Стравер</t>
  </si>
  <si>
    <t>1070шт</t>
  </si>
  <si>
    <t>№19, 21.01.2021</t>
  </si>
  <si>
    <t>Макарони</t>
  </si>
  <si>
    <t>350шт</t>
  </si>
  <si>
    <t>№5,  21.01.2021</t>
  </si>
  <si>
    <t>Цукор, супутн прод</t>
  </si>
  <si>
    <t>ФОП Малинич Г.І.</t>
  </si>
  <si>
    <t>500кг500шт</t>
  </si>
  <si>
    <t>№7,  21.01.2021</t>
  </si>
  <si>
    <t>Заправки, приправки</t>
  </si>
  <si>
    <t>104кг60шт</t>
  </si>
  <si>
    <t>№4, 21.01.2021</t>
  </si>
  <si>
    <t>сирні прод</t>
  </si>
  <si>
    <t>560кг</t>
  </si>
  <si>
    <t>№17, 21.01.2021</t>
  </si>
  <si>
    <t>Фрукти, овочі, горіхи</t>
  </si>
  <si>
    <t>2410кг</t>
  </si>
  <si>
    <t>№12, 21.01.2021</t>
  </si>
  <si>
    <t>Кава. Чай, какао</t>
  </si>
  <si>
    <t>22,5кг</t>
  </si>
  <si>
    <t>№8, 21.01.2021</t>
  </si>
  <si>
    <t>Рафіновані олії</t>
  </si>
  <si>
    <t>200л</t>
  </si>
  <si>
    <t>№6, 21.01.2021</t>
  </si>
  <si>
    <t>сушені прод.,лим.к-та</t>
  </si>
  <si>
    <t>12кг100шт</t>
  </si>
  <si>
    <t>ФГ Світ м'яса</t>
  </si>
  <si>
    <t>ФОП Бедь М.М</t>
  </si>
  <si>
    <t>№23, 29.01.2021</t>
  </si>
  <si>
    <t>обсл.котельні</t>
  </si>
  <si>
    <t>ТОВ Термотехбуд</t>
  </si>
  <si>
    <t>№22 -61843</t>
  </si>
  <si>
    <t>Обслуговування програм</t>
  </si>
  <si>
    <t>Єгорова К.С.</t>
  </si>
  <si>
    <t>Тех. Обслугов. котельні</t>
  </si>
  <si>
    <t>ТОВ " Ужгородська СПМК"</t>
  </si>
  <si>
    <t>№22 від 21,01,21</t>
  </si>
  <si>
    <t>спост.сигн.терм.викл</t>
  </si>
  <si>
    <t>ТОВ Захист Плюс</t>
  </si>
  <si>
    <t>Перевірка наявності тяги</t>
  </si>
  <si>
    <t>ФОП Бердар М.В</t>
  </si>
  <si>
    <t>перезарядка вогнгасника</t>
  </si>
  <si>
    <t>ТОВ Пожежний експерт</t>
  </si>
  <si>
    <t>тех.обсл.сист.газопост</t>
  </si>
  <si>
    <t>АТ Закарпатгаз</t>
  </si>
  <si>
    <t>Консульт.посл</t>
  </si>
  <si>
    <t>ФОП Грабар М.І</t>
  </si>
  <si>
    <t>№04/с -01 25.02.2021</t>
  </si>
  <si>
    <t>тех.обсл.сист.пож.сигн</t>
  </si>
  <si>
    <t>ФОП Самсонов А.Л</t>
  </si>
  <si>
    <t>ремонт сист.блоку</t>
  </si>
  <si>
    <t>ФОП Трунов С.М</t>
  </si>
  <si>
    <t>поточний рем.сист.пож.сигн</t>
  </si>
  <si>
    <t>№114/3 09.02.2021</t>
  </si>
  <si>
    <t>протиепідем. Заходи</t>
  </si>
  <si>
    <t>Закар.обл.лаб.центр МОЗ України</t>
  </si>
  <si>
    <t>№87/1 11.02.2021</t>
  </si>
  <si>
    <t>визн.рівня освіт</t>
  </si>
  <si>
    <t>№22-61843 15.01.2021</t>
  </si>
  <si>
    <t>Телекомунікаційні послуги</t>
  </si>
  <si>
    <t>ПАТ "Укртелеком"</t>
  </si>
  <si>
    <t>№171/11-Б 05.04.2021</t>
  </si>
  <si>
    <t>послуги доставки</t>
  </si>
  <si>
    <t>ТОВ Нова Лінія 1</t>
  </si>
  <si>
    <t>№145/145 - 21 01.04.2021</t>
  </si>
  <si>
    <t>прочистка каналіз.мереж</t>
  </si>
  <si>
    <t>КП Водоканал</t>
  </si>
  <si>
    <t>№356/11-Б 11.05.2021</t>
  </si>
  <si>
    <t>№32 14.05.2021</t>
  </si>
  <si>
    <t>заходи з тех.безп. та ох.праці</t>
  </si>
  <si>
    <t>ФОП Харбаш А.Г.</t>
  </si>
  <si>
    <t>№ЗАК-Е/2020/049 24.12.2020</t>
  </si>
  <si>
    <t>Постачання електричної енергії</t>
  </si>
  <si>
    <t>ТОВ "Енерджі Тред груп"</t>
  </si>
  <si>
    <t>№235433 15.01.2021</t>
  </si>
  <si>
    <t>розподіл</t>
  </si>
  <si>
    <t>ТОВ "Закарпаттяобленерго"</t>
  </si>
  <si>
    <t>перетік реакт.ел.ен</t>
  </si>
  <si>
    <t>№3574 15.01.2021</t>
  </si>
  <si>
    <t>Вивезення побутових відходів</t>
  </si>
  <si>
    <t>ТОВ "АВЕ Ужгород"</t>
  </si>
  <si>
    <t>№41DB887-269-19 від 22.01.19р.</t>
  </si>
  <si>
    <t>Постачання природного газу</t>
  </si>
  <si>
    <t>ТОВ "Закарпатгаз збут"</t>
  </si>
  <si>
    <t>№42DBZK6576-18від 13.11.2018р.</t>
  </si>
  <si>
    <t>Розподіл природного газу</t>
  </si>
  <si>
    <t>2,669 тис.куб.м.</t>
  </si>
  <si>
    <t>№42DBZK6576-18 13.11.2018р. ДУ 7 15,01.2021</t>
  </si>
  <si>
    <t>АТ "Закарпатгаз"</t>
  </si>
  <si>
    <t>ЗАК/2020/122  24,12,2020</t>
  </si>
  <si>
    <t>№40/21 від 15,01,2021</t>
  </si>
  <si>
    <t>Подача води з комунального водопроводу та примання  стічних вод до комунальної каналізації</t>
  </si>
  <si>
    <t>КП "Водоканал"</t>
  </si>
  <si>
    <t>№30 27.05.2021</t>
  </si>
  <si>
    <t>дез.зас. Бланідас 300</t>
  </si>
  <si>
    <t>ФОП Піпкін С.М.</t>
  </si>
  <si>
    <t>№15/21.21 н 27.04.2021</t>
  </si>
  <si>
    <t>онлайн навч.публ.закуп</t>
  </si>
  <si>
    <t>ТОВ АГЕНТСТВО Консалтинг</t>
  </si>
  <si>
    <t>Засоби КЗІ</t>
  </si>
  <si>
    <t>ДП "Національні інформаціні системи"</t>
  </si>
  <si>
    <t>3 шт</t>
  </si>
  <si>
    <t>№Б-32678 - 564/18 25.02.2021</t>
  </si>
  <si>
    <t>костюм жіночий , фартух</t>
  </si>
  <si>
    <t>ФОП Дудочкіна Б.Б.</t>
  </si>
  <si>
    <t>8шт</t>
  </si>
  <si>
    <t>№4 25.02.2021</t>
  </si>
  <si>
    <t>засіб для дез</t>
  </si>
  <si>
    <t>25шт</t>
  </si>
  <si>
    <t>№24 11.02.2021</t>
  </si>
  <si>
    <t>засоби гігієни</t>
  </si>
  <si>
    <t>ФОП Черевка Л.М</t>
  </si>
  <si>
    <t>232шт</t>
  </si>
  <si>
    <t>№Б-1682-40462/29 16.03.21</t>
  </si>
  <si>
    <t>курт.весн..халат</t>
  </si>
  <si>
    <t>№25 11.03.2021</t>
  </si>
  <si>
    <t>кост.жін.,фартух,ковпак</t>
  </si>
  <si>
    <t>№170/11-Б 05.04.2021</t>
  </si>
  <si>
    <t>буд.мат</t>
  </si>
  <si>
    <t>№26 15.04.2021</t>
  </si>
  <si>
    <t>№355/11-Б 11.05.2021</t>
  </si>
  <si>
    <t>констр.матеріали</t>
  </si>
  <si>
    <t>№27 27.05.2021</t>
  </si>
  <si>
    <t>шафа гардеробна</t>
  </si>
  <si>
    <t>ТОВ Епіцентр К</t>
  </si>
  <si>
    <t xml:space="preserve"> фонд оплати заробіт. плати</t>
  </si>
  <si>
    <t>утрим.под</t>
  </si>
  <si>
    <t>Директор  ЗДО №16 "Зернятко"</t>
  </si>
  <si>
    <t>Л.Т. Вітязь</t>
  </si>
  <si>
    <t>№ 21007 27.01.20</t>
  </si>
  <si>
    <t>інтернет</t>
  </si>
  <si>
    <t>ТОВ Онлайн Телеком</t>
  </si>
  <si>
    <t>№8599 21.08.20</t>
  </si>
  <si>
    <t>супроводження програми Чиж</t>
  </si>
  <si>
    <t>ФОП Єгорова К.С</t>
  </si>
  <si>
    <t>№8692 03.12.20</t>
  </si>
  <si>
    <t>№229 14.09.20</t>
  </si>
  <si>
    <t>обсл.прог. по з-п</t>
  </si>
  <si>
    <t>ПП Гутич Т.М</t>
  </si>
  <si>
    <t>№399 10.12.2020</t>
  </si>
  <si>
    <t>№34835507 05.11.20</t>
  </si>
  <si>
    <t>Оновлення прог.M.E.Doc</t>
  </si>
  <si>
    <t>ТОВ Світ бухгалтера</t>
  </si>
</sst>
</file>

<file path=xl/styles.xml><?xml version="1.0" encoding="utf-8"?>
<styleSheet xmlns="http://schemas.openxmlformats.org/spreadsheetml/2006/main">
  <numFmts count="2">
    <numFmt numFmtId="44" formatCode="_-* #,##0.00&quot;₴&quot;_-;\-* #,##0.00&quot;₴&quot;_-;_-* &quot;-&quot;??&quot;₴&quot;_-;_-@_-"/>
    <numFmt numFmtId="164" formatCode="_-* #,##0.00\ &quot;₽&quot;_-;\-* #,##0.00\ &quot;₽&quot;_-;_-* &quot;-&quot;??\ &quot;₽&quot;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charset val="204"/>
    </font>
    <font>
      <sz val="12"/>
      <name val="Calibri"/>
      <family val="2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0000FF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i/>
      <sz val="12"/>
      <color rgb="FF9C0006"/>
      <name val="Calibri"/>
      <family val="2"/>
      <charset val="204"/>
      <scheme val="minor"/>
    </font>
    <font>
      <sz val="11"/>
      <color rgb="FFFF0000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60">
    <xf numFmtId="0" fontId="0" fillId="0" borderId="0" xfId="0"/>
    <xf numFmtId="164" fontId="4" fillId="0" borderId="0" xfId="1" applyNumberFormat="1" applyFont="1" applyAlignment="1">
      <alignment horizontal="center"/>
    </xf>
    <xf numFmtId="164" fontId="4" fillId="0" borderId="1" xfId="1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/>
    <xf numFmtId="0" fontId="7" fillId="3" borderId="3" xfId="0" applyFont="1" applyFill="1" applyBorder="1"/>
    <xf numFmtId="2" fontId="7" fillId="3" borderId="4" xfId="0" applyNumberFormat="1" applyFont="1" applyFill="1" applyBorder="1" applyAlignment="1">
      <alignment horizontal="center"/>
    </xf>
    <xf numFmtId="14" fontId="7" fillId="3" borderId="4" xfId="0" applyNumberFormat="1" applyFont="1" applyFill="1" applyBorder="1" applyAlignment="1">
      <alignment horizontal="left" wrapText="1"/>
    </xf>
    <xf numFmtId="2" fontId="7" fillId="3" borderId="4" xfId="0" applyNumberFormat="1" applyFont="1" applyFill="1" applyBorder="1" applyAlignment="1">
      <alignment horizontal="left" wrapText="1"/>
    </xf>
    <xf numFmtId="1" fontId="7" fillId="3" borderId="4" xfId="0" applyNumberFormat="1" applyFont="1" applyFill="1" applyBorder="1" applyAlignment="1">
      <alignment horizontal="left"/>
    </xf>
    <xf numFmtId="2" fontId="8" fillId="3" borderId="4" xfId="0" applyNumberFormat="1" applyFont="1" applyFill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 wrapText="1"/>
    </xf>
    <xf numFmtId="2" fontId="9" fillId="0" borderId="4" xfId="0" applyNumberFormat="1" applyFont="1" applyBorder="1" applyAlignment="1">
      <alignment horizontal="right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3" borderId="7" xfId="0" applyFont="1" applyFill="1" applyBorder="1"/>
    <xf numFmtId="2" fontId="7" fillId="3" borderId="8" xfId="0" applyNumberFormat="1" applyFont="1" applyFill="1" applyBorder="1" applyAlignment="1">
      <alignment horizontal="center"/>
    </xf>
    <xf numFmtId="14" fontId="7" fillId="3" borderId="8" xfId="0" applyNumberFormat="1" applyFont="1" applyFill="1" applyBorder="1" applyAlignment="1">
      <alignment horizontal="left" wrapText="1"/>
    </xf>
    <xf numFmtId="2" fontId="7" fillId="3" borderId="8" xfId="0" applyNumberFormat="1" applyFont="1" applyFill="1" applyBorder="1" applyAlignment="1">
      <alignment horizontal="left" wrapText="1"/>
    </xf>
    <xf numFmtId="1" fontId="7" fillId="3" borderId="8" xfId="0" applyNumberFormat="1" applyFont="1" applyFill="1" applyBorder="1" applyAlignment="1">
      <alignment horizontal="left"/>
    </xf>
    <xf numFmtId="2" fontId="8" fillId="3" borderId="8" xfId="0" applyNumberFormat="1" applyFont="1" applyFill="1" applyBorder="1" applyAlignment="1">
      <alignment horizontal="right"/>
    </xf>
    <xf numFmtId="2" fontId="10" fillId="0" borderId="8" xfId="0" applyNumberFormat="1" applyFont="1" applyBorder="1" applyAlignment="1">
      <alignment horizontal="right"/>
    </xf>
    <xf numFmtId="2" fontId="10" fillId="0" borderId="8" xfId="0" applyNumberFormat="1" applyFont="1" applyBorder="1" applyAlignment="1">
      <alignment horizontal="right" wrapText="1"/>
    </xf>
    <xf numFmtId="2" fontId="9" fillId="0" borderId="8" xfId="0" applyNumberFormat="1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7" fillId="3" borderId="2" xfId="0" applyNumberFormat="1" applyFont="1" applyFill="1" applyBorder="1" applyAlignment="1">
      <alignment horizontal="left" wrapText="1"/>
    </xf>
    <xf numFmtId="1" fontId="7" fillId="3" borderId="8" xfId="0" applyNumberFormat="1" applyFont="1" applyFill="1" applyBorder="1" applyAlignment="1">
      <alignment horizontal="left" wrapText="1"/>
    </xf>
    <xf numFmtId="14" fontId="7" fillId="3" borderId="2" xfId="0" applyNumberFormat="1" applyFont="1" applyFill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8" fillId="3" borderId="8" xfId="0" applyNumberFormat="1" applyFont="1" applyFill="1" applyBorder="1" applyAlignment="1">
      <alignment horizontal="center"/>
    </xf>
    <xf numFmtId="2" fontId="11" fillId="3" borderId="8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2" fontId="9" fillId="0" borderId="8" xfId="0" applyNumberFormat="1" applyFont="1" applyBorder="1" applyAlignment="1">
      <alignment horizontal="right"/>
    </xf>
    <xf numFmtId="0" fontId="7" fillId="3" borderId="11" xfId="0" applyFont="1" applyFill="1" applyBorder="1"/>
    <xf numFmtId="2" fontId="7" fillId="3" borderId="12" xfId="0" applyNumberFormat="1" applyFont="1" applyFill="1" applyBorder="1" applyAlignment="1">
      <alignment horizontal="center"/>
    </xf>
    <xf numFmtId="14" fontId="7" fillId="3" borderId="12" xfId="0" applyNumberFormat="1" applyFont="1" applyFill="1" applyBorder="1" applyAlignment="1">
      <alignment horizontal="left" wrapText="1"/>
    </xf>
    <xf numFmtId="2" fontId="7" fillId="3" borderId="12" xfId="0" applyNumberFormat="1" applyFont="1" applyFill="1" applyBorder="1" applyAlignment="1">
      <alignment horizontal="left" wrapText="1"/>
    </xf>
    <xf numFmtId="1" fontId="7" fillId="3" borderId="12" xfId="0" applyNumberFormat="1" applyFont="1" applyFill="1" applyBorder="1" applyAlignment="1">
      <alignment horizontal="left"/>
    </xf>
    <xf numFmtId="2" fontId="11" fillId="3" borderId="12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2" fontId="9" fillId="0" borderId="12" xfId="0" applyNumberFormat="1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2" fillId="3" borderId="15" xfId="0" applyFont="1" applyFill="1" applyBorder="1" applyAlignment="1">
      <alignment horizontal="left"/>
    </xf>
    <xf numFmtId="2" fontId="12" fillId="3" borderId="16" xfId="0" applyNumberFormat="1" applyFont="1" applyFill="1" applyBorder="1" applyAlignment="1">
      <alignment horizontal="center"/>
    </xf>
    <xf numFmtId="14" fontId="7" fillId="3" borderId="16" xfId="0" applyNumberFormat="1" applyFont="1" applyFill="1" applyBorder="1" applyAlignment="1">
      <alignment horizontal="left" wrapText="1"/>
    </xf>
    <xf numFmtId="2" fontId="7" fillId="3" borderId="16" xfId="0" applyNumberFormat="1" applyFont="1" applyFill="1" applyBorder="1" applyAlignment="1">
      <alignment horizontal="left" wrapText="1"/>
    </xf>
    <xf numFmtId="1" fontId="7" fillId="3" borderId="16" xfId="0" applyNumberFormat="1" applyFont="1" applyFill="1" applyBorder="1" applyAlignment="1">
      <alignment horizontal="left"/>
    </xf>
    <xf numFmtId="2" fontId="13" fillId="0" borderId="16" xfId="0" applyNumberFormat="1" applyFont="1" applyBorder="1"/>
    <xf numFmtId="0" fontId="13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center" wrapText="1"/>
    </xf>
    <xf numFmtId="0" fontId="13" fillId="0" borderId="0" xfId="0" applyFont="1"/>
    <xf numFmtId="0" fontId="14" fillId="3" borderId="3" xfId="0" applyFont="1" applyFill="1" applyBorder="1" applyAlignment="1">
      <alignment horizontal="right"/>
    </xf>
    <xf numFmtId="2" fontId="12" fillId="3" borderId="4" xfId="0" applyNumberFormat="1" applyFont="1" applyFill="1" applyBorder="1" applyAlignment="1">
      <alignment horizontal="center"/>
    </xf>
    <xf numFmtId="2" fontId="13" fillId="0" borderId="4" xfId="0" applyNumberFormat="1" applyFont="1" applyBorder="1" applyAlignment="1">
      <alignment horizontal="right"/>
    </xf>
    <xf numFmtId="2" fontId="10" fillId="0" borderId="4" xfId="0" applyNumberFormat="1" applyFont="1" applyBorder="1" applyAlignment="1">
      <alignment horizontal="right"/>
    </xf>
    <xf numFmtId="2" fontId="10" fillId="0" borderId="4" xfId="0" applyNumberFormat="1" applyFont="1" applyBorder="1" applyAlignment="1">
      <alignment horizontal="right" wrapText="1"/>
    </xf>
    <xf numFmtId="0" fontId="13" fillId="0" borderId="4" xfId="0" applyFont="1" applyBorder="1" applyAlignment="1">
      <alignment horizontal="center"/>
    </xf>
    <xf numFmtId="0" fontId="0" fillId="0" borderId="17" xfId="0" applyBorder="1"/>
    <xf numFmtId="0" fontId="14" fillId="3" borderId="7" xfId="0" applyFont="1" applyFill="1" applyBorder="1" applyAlignment="1">
      <alignment horizontal="right"/>
    </xf>
    <xf numFmtId="2" fontId="11" fillId="3" borderId="8" xfId="0" applyNumberFormat="1" applyFont="1" applyFill="1" applyBorder="1" applyAlignment="1">
      <alignment horizontal="right"/>
    </xf>
    <xf numFmtId="0" fontId="0" fillId="0" borderId="18" xfId="0" applyBorder="1"/>
    <xf numFmtId="2" fontId="7" fillId="3" borderId="18" xfId="0" applyNumberFormat="1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wrapText="1"/>
    </xf>
    <xf numFmtId="2" fontId="9" fillId="0" borderId="8" xfId="0" applyNumberFormat="1" applyFont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right"/>
    </xf>
    <xf numFmtId="2" fontId="9" fillId="0" borderId="8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0" xfId="0" applyFill="1"/>
    <xf numFmtId="0" fontId="14" fillId="3" borderId="8" xfId="0" applyFont="1" applyFill="1" applyBorder="1" applyAlignment="1">
      <alignment horizontal="right"/>
    </xf>
    <xf numFmtId="0" fontId="14" fillId="3" borderId="19" xfId="0" applyFont="1" applyFill="1" applyBorder="1" applyAlignment="1">
      <alignment horizontal="right"/>
    </xf>
    <xf numFmtId="2" fontId="7" fillId="3" borderId="19" xfId="0" applyNumberFormat="1" applyFont="1" applyFill="1" applyBorder="1" applyAlignment="1">
      <alignment horizontal="center"/>
    </xf>
    <xf numFmtId="14" fontId="7" fillId="3" borderId="19" xfId="0" applyNumberFormat="1" applyFont="1" applyFill="1" applyBorder="1" applyAlignment="1">
      <alignment horizontal="left" wrapText="1"/>
    </xf>
    <xf numFmtId="2" fontId="7" fillId="3" borderId="19" xfId="0" applyNumberFormat="1" applyFont="1" applyFill="1" applyBorder="1" applyAlignment="1">
      <alignment horizontal="left" wrapText="1"/>
    </xf>
    <xf numFmtId="1" fontId="7" fillId="3" borderId="19" xfId="0" applyNumberFormat="1" applyFont="1" applyFill="1" applyBorder="1" applyAlignment="1">
      <alignment horizontal="left"/>
    </xf>
    <xf numFmtId="2" fontId="8" fillId="3" borderId="19" xfId="0" applyNumberFormat="1" applyFont="1" applyFill="1" applyBorder="1" applyAlignment="1">
      <alignment horizontal="right"/>
    </xf>
    <xf numFmtId="2" fontId="10" fillId="0" borderId="19" xfId="0" applyNumberFormat="1" applyFont="1" applyBorder="1" applyAlignment="1">
      <alignment horizontal="right"/>
    </xf>
    <xf numFmtId="2" fontId="9" fillId="0" borderId="19" xfId="0" applyNumberFormat="1" applyFont="1" applyBorder="1" applyAlignment="1">
      <alignment horizontal="right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12" fillId="3" borderId="19" xfId="0" applyFont="1" applyFill="1" applyBorder="1" applyAlignment="1">
      <alignment horizontal="left"/>
    </xf>
    <xf numFmtId="2" fontId="12" fillId="3" borderId="19" xfId="0" applyNumberFormat="1" applyFont="1" applyFill="1" applyBorder="1" applyAlignment="1">
      <alignment horizontal="center"/>
    </xf>
    <xf numFmtId="2" fontId="15" fillId="3" borderId="19" xfId="0" applyNumberFormat="1" applyFont="1" applyFill="1" applyBorder="1" applyAlignment="1">
      <alignment horizontal="center"/>
    </xf>
    <xf numFmtId="2" fontId="13" fillId="0" borderId="19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2" fontId="13" fillId="0" borderId="21" xfId="0" applyNumberFormat="1" applyFont="1" applyFill="1" applyBorder="1"/>
    <xf numFmtId="0" fontId="7" fillId="3" borderId="8" xfId="0" applyFont="1" applyFill="1" applyBorder="1"/>
    <xf numFmtId="2" fontId="12" fillId="0" borderId="8" xfId="0" applyNumberFormat="1" applyFont="1" applyFill="1" applyBorder="1" applyAlignment="1">
      <alignment horizontal="center"/>
    </xf>
    <xf numFmtId="14" fontId="7" fillId="0" borderId="8" xfId="0" applyNumberFormat="1" applyFont="1" applyFill="1" applyBorder="1" applyAlignment="1">
      <alignment horizontal="left" wrapText="1"/>
    </xf>
    <xf numFmtId="2" fontId="7" fillId="0" borderId="8" xfId="0" applyNumberFormat="1" applyFont="1" applyFill="1" applyBorder="1" applyAlignment="1">
      <alignment horizontal="left" wrapText="1"/>
    </xf>
    <xf numFmtId="1" fontId="7" fillId="0" borderId="8" xfId="0" applyNumberFormat="1" applyFont="1" applyFill="1" applyBorder="1" applyAlignment="1">
      <alignment horizontal="left" wrapText="1"/>
    </xf>
    <xf numFmtId="2" fontId="8" fillId="0" borderId="8" xfId="0" applyNumberFormat="1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10" fillId="0" borderId="0" xfId="0" applyFont="1" applyFill="1"/>
    <xf numFmtId="0" fontId="12" fillId="3" borderId="8" xfId="0" applyFont="1" applyFill="1" applyBorder="1" applyAlignment="1">
      <alignment horizontal="left"/>
    </xf>
    <xf numFmtId="2" fontId="15" fillId="0" borderId="8" xfId="0" applyNumberFormat="1" applyFont="1" applyFill="1" applyBorder="1" applyAlignment="1">
      <alignment horizontal="center"/>
    </xf>
    <xf numFmtId="2" fontId="13" fillId="0" borderId="8" xfId="0" applyNumberFormat="1" applyFont="1" applyFill="1" applyBorder="1" applyAlignment="1">
      <alignment horizontal="center"/>
    </xf>
    <xf numFmtId="2" fontId="13" fillId="0" borderId="0" xfId="0" applyNumberFormat="1" applyFont="1" applyFill="1"/>
    <xf numFmtId="1" fontId="7" fillId="0" borderId="8" xfId="0" applyNumberFormat="1" applyFont="1" applyFill="1" applyBorder="1" applyAlignment="1">
      <alignment horizontal="left"/>
    </xf>
    <xf numFmtId="0" fontId="13" fillId="0" borderId="8" xfId="0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2" fontId="14" fillId="0" borderId="8" xfId="0" applyNumberFormat="1" applyFont="1" applyFill="1" applyBorder="1" applyAlignment="1">
      <alignment horizontal="center"/>
    </xf>
    <xf numFmtId="2" fontId="15" fillId="0" borderId="8" xfId="0" applyNumberFormat="1" applyFont="1" applyFill="1" applyBorder="1" applyAlignment="1">
      <alignment horizontal="right"/>
    </xf>
    <xf numFmtId="2" fontId="13" fillId="0" borderId="8" xfId="0" applyNumberFormat="1" applyFont="1" applyBorder="1" applyAlignment="1">
      <alignment horizontal="right"/>
    </xf>
    <xf numFmtId="2" fontId="13" fillId="0" borderId="8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2" fontId="13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right"/>
    </xf>
    <xf numFmtId="0" fontId="13" fillId="0" borderId="8" xfId="0" applyFont="1" applyBorder="1"/>
    <xf numFmtId="0" fontId="3" fillId="0" borderId="8" xfId="0" applyFont="1" applyBorder="1"/>
    <xf numFmtId="0" fontId="3" fillId="0" borderId="9" xfId="0" applyFont="1" applyBorder="1"/>
    <xf numFmtId="2" fontId="3" fillId="0" borderId="0" xfId="0" applyNumberFormat="1" applyFont="1"/>
    <xf numFmtId="2" fontId="3" fillId="0" borderId="8" xfId="0" applyNumberFormat="1" applyFont="1" applyBorder="1" applyAlignment="1">
      <alignment horizontal="center"/>
    </xf>
    <xf numFmtId="2" fontId="13" fillId="0" borderId="0" xfId="0" applyNumberFormat="1" applyFont="1"/>
    <xf numFmtId="0" fontId="7" fillId="3" borderId="18" xfId="0" applyFont="1" applyFill="1" applyBorder="1" applyAlignment="1">
      <alignment horizontal="center" wrapText="1"/>
    </xf>
    <xf numFmtId="2" fontId="7" fillId="3" borderId="8" xfId="0" applyNumberFormat="1" applyFont="1" applyFill="1" applyBorder="1" applyAlignment="1">
      <alignment horizontal="center" wrapText="1"/>
    </xf>
    <xf numFmtId="1" fontId="7" fillId="3" borderId="8" xfId="0" applyNumberFormat="1" applyFont="1" applyFill="1" applyBorder="1" applyAlignment="1">
      <alignment horizontal="center"/>
    </xf>
    <xf numFmtId="2" fontId="15" fillId="3" borderId="8" xfId="0" applyNumberFormat="1" applyFont="1" applyFill="1" applyBorder="1" applyAlignment="1">
      <alignment horizontal="center"/>
    </xf>
    <xf numFmtId="2" fontId="12" fillId="3" borderId="8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left"/>
    </xf>
    <xf numFmtId="2" fontId="16" fillId="2" borderId="0" xfId="2" applyNumberFormat="1" applyFont="1"/>
    <xf numFmtId="0" fontId="7" fillId="3" borderId="0" xfId="0" applyFont="1" applyFill="1" applyBorder="1"/>
    <xf numFmtId="2" fontId="7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left"/>
    </xf>
    <xf numFmtId="0" fontId="17" fillId="3" borderId="0" xfId="0" applyFont="1" applyFill="1" applyBorder="1"/>
    <xf numFmtId="0" fontId="0" fillId="0" borderId="0" xfId="0" applyAlignment="1">
      <alignment horizontal="left"/>
    </xf>
    <xf numFmtId="2" fontId="0" fillId="0" borderId="0" xfId="0" applyNumberFormat="1"/>
    <xf numFmtId="2" fontId="18" fillId="0" borderId="0" xfId="0" applyNumberFormat="1" applyFont="1"/>
    <xf numFmtId="0" fontId="19" fillId="3" borderId="0" xfId="0" applyFont="1" applyFill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0" fontId="0" fillId="3" borderId="0" xfId="0" applyFill="1"/>
    <xf numFmtId="2" fontId="0" fillId="0" borderId="8" xfId="0" applyNumberFormat="1" applyBorder="1"/>
    <xf numFmtId="0" fontId="3" fillId="0" borderId="0" xfId="0" applyFont="1"/>
  </cellXfs>
  <cellStyles count="3">
    <cellStyle name="Денежный" xfId="1" builtinId="4"/>
    <cellStyle name="Обычный" xfId="0" builtinId="0"/>
    <cellStyle name="Плохой" xfId="2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07"/>
  <sheetViews>
    <sheetView tabSelected="1" workbookViewId="0">
      <selection sqref="A1:XFD1048576"/>
    </sheetView>
  </sheetViews>
  <sheetFormatPr defaultRowHeight="15"/>
  <cols>
    <col min="1" max="1" width="10.42578125" customWidth="1"/>
    <col min="2" max="2" width="13.42578125" customWidth="1"/>
    <col min="3" max="3" width="31.7109375" customWidth="1"/>
    <col min="4" max="4" width="29.28515625" customWidth="1"/>
    <col min="5" max="5" width="32.140625" customWidth="1"/>
    <col min="6" max="6" width="22.28515625" customWidth="1"/>
    <col min="7" max="7" width="12.85546875" customWidth="1"/>
    <col min="8" max="8" width="12.140625" customWidth="1"/>
    <col min="9" max="9" width="11.5703125" customWidth="1"/>
    <col min="10" max="10" width="11" customWidth="1"/>
    <col min="11" max="11" width="12" customWidth="1"/>
    <col min="12" max="12" width="13.5703125" customWidth="1"/>
    <col min="13" max="13" width="12.140625" hidden="1" customWidth="1"/>
    <col min="14" max="14" width="13" hidden="1" customWidth="1"/>
    <col min="15" max="18" width="0" hidden="1" customWidth="1"/>
    <col min="19" max="19" width="5.5703125" hidden="1" customWidth="1"/>
    <col min="20" max="20" width="2.7109375" hidden="1" customWidth="1"/>
    <col min="21" max="21" width="1.28515625" hidden="1" customWidth="1"/>
    <col min="22" max="22" width="12.85546875" customWidth="1"/>
    <col min="23" max="23" width="14" customWidth="1"/>
    <col min="257" max="257" width="10.42578125" customWidth="1"/>
    <col min="258" max="258" width="13.42578125" customWidth="1"/>
    <col min="259" max="259" width="31.7109375" customWidth="1"/>
    <col min="260" max="260" width="29.28515625" customWidth="1"/>
    <col min="261" max="261" width="32.140625" customWidth="1"/>
    <col min="262" max="262" width="22.28515625" customWidth="1"/>
    <col min="263" max="263" width="12.85546875" customWidth="1"/>
    <col min="264" max="264" width="12.140625" customWidth="1"/>
    <col min="265" max="265" width="11.5703125" customWidth="1"/>
    <col min="266" max="266" width="11" customWidth="1"/>
    <col min="267" max="267" width="12" customWidth="1"/>
    <col min="268" max="268" width="13.5703125" customWidth="1"/>
    <col min="269" max="277" width="0" hidden="1" customWidth="1"/>
    <col min="278" max="278" width="12.85546875" customWidth="1"/>
    <col min="279" max="279" width="14" customWidth="1"/>
    <col min="513" max="513" width="10.42578125" customWidth="1"/>
    <col min="514" max="514" width="13.42578125" customWidth="1"/>
    <col min="515" max="515" width="31.7109375" customWidth="1"/>
    <col min="516" max="516" width="29.28515625" customWidth="1"/>
    <col min="517" max="517" width="32.140625" customWidth="1"/>
    <col min="518" max="518" width="22.28515625" customWidth="1"/>
    <col min="519" max="519" width="12.85546875" customWidth="1"/>
    <col min="520" max="520" width="12.140625" customWidth="1"/>
    <col min="521" max="521" width="11.5703125" customWidth="1"/>
    <col min="522" max="522" width="11" customWidth="1"/>
    <col min="523" max="523" width="12" customWidth="1"/>
    <col min="524" max="524" width="13.5703125" customWidth="1"/>
    <col min="525" max="533" width="0" hidden="1" customWidth="1"/>
    <col min="534" max="534" width="12.85546875" customWidth="1"/>
    <col min="535" max="535" width="14" customWidth="1"/>
    <col min="769" max="769" width="10.42578125" customWidth="1"/>
    <col min="770" max="770" width="13.42578125" customWidth="1"/>
    <col min="771" max="771" width="31.7109375" customWidth="1"/>
    <col min="772" max="772" width="29.28515625" customWidth="1"/>
    <col min="773" max="773" width="32.140625" customWidth="1"/>
    <col min="774" max="774" width="22.28515625" customWidth="1"/>
    <col min="775" max="775" width="12.85546875" customWidth="1"/>
    <col min="776" max="776" width="12.140625" customWidth="1"/>
    <col min="777" max="777" width="11.5703125" customWidth="1"/>
    <col min="778" max="778" width="11" customWidth="1"/>
    <col min="779" max="779" width="12" customWidth="1"/>
    <col min="780" max="780" width="13.5703125" customWidth="1"/>
    <col min="781" max="789" width="0" hidden="1" customWidth="1"/>
    <col min="790" max="790" width="12.85546875" customWidth="1"/>
    <col min="791" max="791" width="14" customWidth="1"/>
    <col min="1025" max="1025" width="10.42578125" customWidth="1"/>
    <col min="1026" max="1026" width="13.42578125" customWidth="1"/>
    <col min="1027" max="1027" width="31.7109375" customWidth="1"/>
    <col min="1028" max="1028" width="29.28515625" customWidth="1"/>
    <col min="1029" max="1029" width="32.140625" customWidth="1"/>
    <col min="1030" max="1030" width="22.28515625" customWidth="1"/>
    <col min="1031" max="1031" width="12.85546875" customWidth="1"/>
    <col min="1032" max="1032" width="12.140625" customWidth="1"/>
    <col min="1033" max="1033" width="11.5703125" customWidth="1"/>
    <col min="1034" max="1034" width="11" customWidth="1"/>
    <col min="1035" max="1035" width="12" customWidth="1"/>
    <col min="1036" max="1036" width="13.5703125" customWidth="1"/>
    <col min="1037" max="1045" width="0" hidden="1" customWidth="1"/>
    <col min="1046" max="1046" width="12.85546875" customWidth="1"/>
    <col min="1047" max="1047" width="14" customWidth="1"/>
    <col min="1281" max="1281" width="10.42578125" customWidth="1"/>
    <col min="1282" max="1282" width="13.42578125" customWidth="1"/>
    <col min="1283" max="1283" width="31.7109375" customWidth="1"/>
    <col min="1284" max="1284" width="29.28515625" customWidth="1"/>
    <col min="1285" max="1285" width="32.140625" customWidth="1"/>
    <col min="1286" max="1286" width="22.28515625" customWidth="1"/>
    <col min="1287" max="1287" width="12.85546875" customWidth="1"/>
    <col min="1288" max="1288" width="12.140625" customWidth="1"/>
    <col min="1289" max="1289" width="11.5703125" customWidth="1"/>
    <col min="1290" max="1290" width="11" customWidth="1"/>
    <col min="1291" max="1291" width="12" customWidth="1"/>
    <col min="1292" max="1292" width="13.5703125" customWidth="1"/>
    <col min="1293" max="1301" width="0" hidden="1" customWidth="1"/>
    <col min="1302" max="1302" width="12.85546875" customWidth="1"/>
    <col min="1303" max="1303" width="14" customWidth="1"/>
    <col min="1537" max="1537" width="10.42578125" customWidth="1"/>
    <col min="1538" max="1538" width="13.42578125" customWidth="1"/>
    <col min="1539" max="1539" width="31.7109375" customWidth="1"/>
    <col min="1540" max="1540" width="29.28515625" customWidth="1"/>
    <col min="1541" max="1541" width="32.140625" customWidth="1"/>
    <col min="1542" max="1542" width="22.28515625" customWidth="1"/>
    <col min="1543" max="1543" width="12.85546875" customWidth="1"/>
    <col min="1544" max="1544" width="12.140625" customWidth="1"/>
    <col min="1545" max="1545" width="11.5703125" customWidth="1"/>
    <col min="1546" max="1546" width="11" customWidth="1"/>
    <col min="1547" max="1547" width="12" customWidth="1"/>
    <col min="1548" max="1548" width="13.5703125" customWidth="1"/>
    <col min="1549" max="1557" width="0" hidden="1" customWidth="1"/>
    <col min="1558" max="1558" width="12.85546875" customWidth="1"/>
    <col min="1559" max="1559" width="14" customWidth="1"/>
    <col min="1793" max="1793" width="10.42578125" customWidth="1"/>
    <col min="1794" max="1794" width="13.42578125" customWidth="1"/>
    <col min="1795" max="1795" width="31.7109375" customWidth="1"/>
    <col min="1796" max="1796" width="29.28515625" customWidth="1"/>
    <col min="1797" max="1797" width="32.140625" customWidth="1"/>
    <col min="1798" max="1798" width="22.28515625" customWidth="1"/>
    <col min="1799" max="1799" width="12.85546875" customWidth="1"/>
    <col min="1800" max="1800" width="12.140625" customWidth="1"/>
    <col min="1801" max="1801" width="11.5703125" customWidth="1"/>
    <col min="1802" max="1802" width="11" customWidth="1"/>
    <col min="1803" max="1803" width="12" customWidth="1"/>
    <col min="1804" max="1804" width="13.5703125" customWidth="1"/>
    <col min="1805" max="1813" width="0" hidden="1" customWidth="1"/>
    <col min="1814" max="1814" width="12.85546875" customWidth="1"/>
    <col min="1815" max="1815" width="14" customWidth="1"/>
    <col min="2049" max="2049" width="10.42578125" customWidth="1"/>
    <col min="2050" max="2050" width="13.42578125" customWidth="1"/>
    <col min="2051" max="2051" width="31.7109375" customWidth="1"/>
    <col min="2052" max="2052" width="29.28515625" customWidth="1"/>
    <col min="2053" max="2053" width="32.140625" customWidth="1"/>
    <col min="2054" max="2054" width="22.28515625" customWidth="1"/>
    <col min="2055" max="2055" width="12.85546875" customWidth="1"/>
    <col min="2056" max="2056" width="12.140625" customWidth="1"/>
    <col min="2057" max="2057" width="11.5703125" customWidth="1"/>
    <col min="2058" max="2058" width="11" customWidth="1"/>
    <col min="2059" max="2059" width="12" customWidth="1"/>
    <col min="2060" max="2060" width="13.5703125" customWidth="1"/>
    <col min="2061" max="2069" width="0" hidden="1" customWidth="1"/>
    <col min="2070" max="2070" width="12.85546875" customWidth="1"/>
    <col min="2071" max="2071" width="14" customWidth="1"/>
    <col min="2305" max="2305" width="10.42578125" customWidth="1"/>
    <col min="2306" max="2306" width="13.42578125" customWidth="1"/>
    <col min="2307" max="2307" width="31.7109375" customWidth="1"/>
    <col min="2308" max="2308" width="29.28515625" customWidth="1"/>
    <col min="2309" max="2309" width="32.140625" customWidth="1"/>
    <col min="2310" max="2310" width="22.28515625" customWidth="1"/>
    <col min="2311" max="2311" width="12.85546875" customWidth="1"/>
    <col min="2312" max="2312" width="12.140625" customWidth="1"/>
    <col min="2313" max="2313" width="11.5703125" customWidth="1"/>
    <col min="2314" max="2314" width="11" customWidth="1"/>
    <col min="2315" max="2315" width="12" customWidth="1"/>
    <col min="2316" max="2316" width="13.5703125" customWidth="1"/>
    <col min="2317" max="2325" width="0" hidden="1" customWidth="1"/>
    <col min="2326" max="2326" width="12.85546875" customWidth="1"/>
    <col min="2327" max="2327" width="14" customWidth="1"/>
    <col min="2561" max="2561" width="10.42578125" customWidth="1"/>
    <col min="2562" max="2562" width="13.42578125" customWidth="1"/>
    <col min="2563" max="2563" width="31.7109375" customWidth="1"/>
    <col min="2564" max="2564" width="29.28515625" customWidth="1"/>
    <col min="2565" max="2565" width="32.140625" customWidth="1"/>
    <col min="2566" max="2566" width="22.28515625" customWidth="1"/>
    <col min="2567" max="2567" width="12.85546875" customWidth="1"/>
    <col min="2568" max="2568" width="12.140625" customWidth="1"/>
    <col min="2569" max="2569" width="11.5703125" customWidth="1"/>
    <col min="2570" max="2570" width="11" customWidth="1"/>
    <col min="2571" max="2571" width="12" customWidth="1"/>
    <col min="2572" max="2572" width="13.5703125" customWidth="1"/>
    <col min="2573" max="2581" width="0" hidden="1" customWidth="1"/>
    <col min="2582" max="2582" width="12.85546875" customWidth="1"/>
    <col min="2583" max="2583" width="14" customWidth="1"/>
    <col min="2817" max="2817" width="10.42578125" customWidth="1"/>
    <col min="2818" max="2818" width="13.42578125" customWidth="1"/>
    <col min="2819" max="2819" width="31.7109375" customWidth="1"/>
    <col min="2820" max="2820" width="29.28515625" customWidth="1"/>
    <col min="2821" max="2821" width="32.140625" customWidth="1"/>
    <col min="2822" max="2822" width="22.28515625" customWidth="1"/>
    <col min="2823" max="2823" width="12.85546875" customWidth="1"/>
    <col min="2824" max="2824" width="12.140625" customWidth="1"/>
    <col min="2825" max="2825" width="11.5703125" customWidth="1"/>
    <col min="2826" max="2826" width="11" customWidth="1"/>
    <col min="2827" max="2827" width="12" customWidth="1"/>
    <col min="2828" max="2828" width="13.5703125" customWidth="1"/>
    <col min="2829" max="2837" width="0" hidden="1" customWidth="1"/>
    <col min="2838" max="2838" width="12.85546875" customWidth="1"/>
    <col min="2839" max="2839" width="14" customWidth="1"/>
    <col min="3073" max="3073" width="10.42578125" customWidth="1"/>
    <col min="3074" max="3074" width="13.42578125" customWidth="1"/>
    <col min="3075" max="3075" width="31.7109375" customWidth="1"/>
    <col min="3076" max="3076" width="29.28515625" customWidth="1"/>
    <col min="3077" max="3077" width="32.140625" customWidth="1"/>
    <col min="3078" max="3078" width="22.28515625" customWidth="1"/>
    <col min="3079" max="3079" width="12.85546875" customWidth="1"/>
    <col min="3080" max="3080" width="12.140625" customWidth="1"/>
    <col min="3081" max="3081" width="11.5703125" customWidth="1"/>
    <col min="3082" max="3082" width="11" customWidth="1"/>
    <col min="3083" max="3083" width="12" customWidth="1"/>
    <col min="3084" max="3084" width="13.5703125" customWidth="1"/>
    <col min="3085" max="3093" width="0" hidden="1" customWidth="1"/>
    <col min="3094" max="3094" width="12.85546875" customWidth="1"/>
    <col min="3095" max="3095" width="14" customWidth="1"/>
    <col min="3329" max="3329" width="10.42578125" customWidth="1"/>
    <col min="3330" max="3330" width="13.42578125" customWidth="1"/>
    <col min="3331" max="3331" width="31.7109375" customWidth="1"/>
    <col min="3332" max="3332" width="29.28515625" customWidth="1"/>
    <col min="3333" max="3333" width="32.140625" customWidth="1"/>
    <col min="3334" max="3334" width="22.28515625" customWidth="1"/>
    <col min="3335" max="3335" width="12.85546875" customWidth="1"/>
    <col min="3336" max="3336" width="12.140625" customWidth="1"/>
    <col min="3337" max="3337" width="11.5703125" customWidth="1"/>
    <col min="3338" max="3338" width="11" customWidth="1"/>
    <col min="3339" max="3339" width="12" customWidth="1"/>
    <col min="3340" max="3340" width="13.5703125" customWidth="1"/>
    <col min="3341" max="3349" width="0" hidden="1" customWidth="1"/>
    <col min="3350" max="3350" width="12.85546875" customWidth="1"/>
    <col min="3351" max="3351" width="14" customWidth="1"/>
    <col min="3585" max="3585" width="10.42578125" customWidth="1"/>
    <col min="3586" max="3586" width="13.42578125" customWidth="1"/>
    <col min="3587" max="3587" width="31.7109375" customWidth="1"/>
    <col min="3588" max="3588" width="29.28515625" customWidth="1"/>
    <col min="3589" max="3589" width="32.140625" customWidth="1"/>
    <col min="3590" max="3590" width="22.28515625" customWidth="1"/>
    <col min="3591" max="3591" width="12.85546875" customWidth="1"/>
    <col min="3592" max="3592" width="12.140625" customWidth="1"/>
    <col min="3593" max="3593" width="11.5703125" customWidth="1"/>
    <col min="3594" max="3594" width="11" customWidth="1"/>
    <col min="3595" max="3595" width="12" customWidth="1"/>
    <col min="3596" max="3596" width="13.5703125" customWidth="1"/>
    <col min="3597" max="3605" width="0" hidden="1" customWidth="1"/>
    <col min="3606" max="3606" width="12.85546875" customWidth="1"/>
    <col min="3607" max="3607" width="14" customWidth="1"/>
    <col min="3841" max="3841" width="10.42578125" customWidth="1"/>
    <col min="3842" max="3842" width="13.42578125" customWidth="1"/>
    <col min="3843" max="3843" width="31.7109375" customWidth="1"/>
    <col min="3844" max="3844" width="29.28515625" customWidth="1"/>
    <col min="3845" max="3845" width="32.140625" customWidth="1"/>
    <col min="3846" max="3846" width="22.28515625" customWidth="1"/>
    <col min="3847" max="3847" width="12.85546875" customWidth="1"/>
    <col min="3848" max="3848" width="12.140625" customWidth="1"/>
    <col min="3849" max="3849" width="11.5703125" customWidth="1"/>
    <col min="3850" max="3850" width="11" customWidth="1"/>
    <col min="3851" max="3851" width="12" customWidth="1"/>
    <col min="3852" max="3852" width="13.5703125" customWidth="1"/>
    <col min="3853" max="3861" width="0" hidden="1" customWidth="1"/>
    <col min="3862" max="3862" width="12.85546875" customWidth="1"/>
    <col min="3863" max="3863" width="14" customWidth="1"/>
    <col min="4097" max="4097" width="10.42578125" customWidth="1"/>
    <col min="4098" max="4098" width="13.42578125" customWidth="1"/>
    <col min="4099" max="4099" width="31.7109375" customWidth="1"/>
    <col min="4100" max="4100" width="29.28515625" customWidth="1"/>
    <col min="4101" max="4101" width="32.140625" customWidth="1"/>
    <col min="4102" max="4102" width="22.28515625" customWidth="1"/>
    <col min="4103" max="4103" width="12.85546875" customWidth="1"/>
    <col min="4104" max="4104" width="12.140625" customWidth="1"/>
    <col min="4105" max="4105" width="11.5703125" customWidth="1"/>
    <col min="4106" max="4106" width="11" customWidth="1"/>
    <col min="4107" max="4107" width="12" customWidth="1"/>
    <col min="4108" max="4108" width="13.5703125" customWidth="1"/>
    <col min="4109" max="4117" width="0" hidden="1" customWidth="1"/>
    <col min="4118" max="4118" width="12.85546875" customWidth="1"/>
    <col min="4119" max="4119" width="14" customWidth="1"/>
    <col min="4353" max="4353" width="10.42578125" customWidth="1"/>
    <col min="4354" max="4354" width="13.42578125" customWidth="1"/>
    <col min="4355" max="4355" width="31.7109375" customWidth="1"/>
    <col min="4356" max="4356" width="29.28515625" customWidth="1"/>
    <col min="4357" max="4357" width="32.140625" customWidth="1"/>
    <col min="4358" max="4358" width="22.28515625" customWidth="1"/>
    <col min="4359" max="4359" width="12.85546875" customWidth="1"/>
    <col min="4360" max="4360" width="12.140625" customWidth="1"/>
    <col min="4361" max="4361" width="11.5703125" customWidth="1"/>
    <col min="4362" max="4362" width="11" customWidth="1"/>
    <col min="4363" max="4363" width="12" customWidth="1"/>
    <col min="4364" max="4364" width="13.5703125" customWidth="1"/>
    <col min="4365" max="4373" width="0" hidden="1" customWidth="1"/>
    <col min="4374" max="4374" width="12.85546875" customWidth="1"/>
    <col min="4375" max="4375" width="14" customWidth="1"/>
    <col min="4609" max="4609" width="10.42578125" customWidth="1"/>
    <col min="4610" max="4610" width="13.42578125" customWidth="1"/>
    <col min="4611" max="4611" width="31.7109375" customWidth="1"/>
    <col min="4612" max="4612" width="29.28515625" customWidth="1"/>
    <col min="4613" max="4613" width="32.140625" customWidth="1"/>
    <col min="4614" max="4614" width="22.28515625" customWidth="1"/>
    <col min="4615" max="4615" width="12.85546875" customWidth="1"/>
    <col min="4616" max="4616" width="12.140625" customWidth="1"/>
    <col min="4617" max="4617" width="11.5703125" customWidth="1"/>
    <col min="4618" max="4618" width="11" customWidth="1"/>
    <col min="4619" max="4619" width="12" customWidth="1"/>
    <col min="4620" max="4620" width="13.5703125" customWidth="1"/>
    <col min="4621" max="4629" width="0" hidden="1" customWidth="1"/>
    <col min="4630" max="4630" width="12.85546875" customWidth="1"/>
    <col min="4631" max="4631" width="14" customWidth="1"/>
    <col min="4865" max="4865" width="10.42578125" customWidth="1"/>
    <col min="4866" max="4866" width="13.42578125" customWidth="1"/>
    <col min="4867" max="4867" width="31.7109375" customWidth="1"/>
    <col min="4868" max="4868" width="29.28515625" customWidth="1"/>
    <col min="4869" max="4869" width="32.140625" customWidth="1"/>
    <col min="4870" max="4870" width="22.28515625" customWidth="1"/>
    <col min="4871" max="4871" width="12.85546875" customWidth="1"/>
    <col min="4872" max="4872" width="12.140625" customWidth="1"/>
    <col min="4873" max="4873" width="11.5703125" customWidth="1"/>
    <col min="4874" max="4874" width="11" customWidth="1"/>
    <col min="4875" max="4875" width="12" customWidth="1"/>
    <col min="4876" max="4876" width="13.5703125" customWidth="1"/>
    <col min="4877" max="4885" width="0" hidden="1" customWidth="1"/>
    <col min="4886" max="4886" width="12.85546875" customWidth="1"/>
    <col min="4887" max="4887" width="14" customWidth="1"/>
    <col min="5121" max="5121" width="10.42578125" customWidth="1"/>
    <col min="5122" max="5122" width="13.42578125" customWidth="1"/>
    <col min="5123" max="5123" width="31.7109375" customWidth="1"/>
    <col min="5124" max="5124" width="29.28515625" customWidth="1"/>
    <col min="5125" max="5125" width="32.140625" customWidth="1"/>
    <col min="5126" max="5126" width="22.28515625" customWidth="1"/>
    <col min="5127" max="5127" width="12.85546875" customWidth="1"/>
    <col min="5128" max="5128" width="12.140625" customWidth="1"/>
    <col min="5129" max="5129" width="11.5703125" customWidth="1"/>
    <col min="5130" max="5130" width="11" customWidth="1"/>
    <col min="5131" max="5131" width="12" customWidth="1"/>
    <col min="5132" max="5132" width="13.5703125" customWidth="1"/>
    <col min="5133" max="5141" width="0" hidden="1" customWidth="1"/>
    <col min="5142" max="5142" width="12.85546875" customWidth="1"/>
    <col min="5143" max="5143" width="14" customWidth="1"/>
    <col min="5377" max="5377" width="10.42578125" customWidth="1"/>
    <col min="5378" max="5378" width="13.42578125" customWidth="1"/>
    <col min="5379" max="5379" width="31.7109375" customWidth="1"/>
    <col min="5380" max="5380" width="29.28515625" customWidth="1"/>
    <col min="5381" max="5381" width="32.140625" customWidth="1"/>
    <col min="5382" max="5382" width="22.28515625" customWidth="1"/>
    <col min="5383" max="5383" width="12.85546875" customWidth="1"/>
    <col min="5384" max="5384" width="12.140625" customWidth="1"/>
    <col min="5385" max="5385" width="11.5703125" customWidth="1"/>
    <col min="5386" max="5386" width="11" customWidth="1"/>
    <col min="5387" max="5387" width="12" customWidth="1"/>
    <col min="5388" max="5388" width="13.5703125" customWidth="1"/>
    <col min="5389" max="5397" width="0" hidden="1" customWidth="1"/>
    <col min="5398" max="5398" width="12.85546875" customWidth="1"/>
    <col min="5399" max="5399" width="14" customWidth="1"/>
    <col min="5633" max="5633" width="10.42578125" customWidth="1"/>
    <col min="5634" max="5634" width="13.42578125" customWidth="1"/>
    <col min="5635" max="5635" width="31.7109375" customWidth="1"/>
    <col min="5636" max="5636" width="29.28515625" customWidth="1"/>
    <col min="5637" max="5637" width="32.140625" customWidth="1"/>
    <col min="5638" max="5638" width="22.28515625" customWidth="1"/>
    <col min="5639" max="5639" width="12.85546875" customWidth="1"/>
    <col min="5640" max="5640" width="12.140625" customWidth="1"/>
    <col min="5641" max="5641" width="11.5703125" customWidth="1"/>
    <col min="5642" max="5642" width="11" customWidth="1"/>
    <col min="5643" max="5643" width="12" customWidth="1"/>
    <col min="5644" max="5644" width="13.5703125" customWidth="1"/>
    <col min="5645" max="5653" width="0" hidden="1" customWidth="1"/>
    <col min="5654" max="5654" width="12.85546875" customWidth="1"/>
    <col min="5655" max="5655" width="14" customWidth="1"/>
    <col min="5889" max="5889" width="10.42578125" customWidth="1"/>
    <col min="5890" max="5890" width="13.42578125" customWidth="1"/>
    <col min="5891" max="5891" width="31.7109375" customWidth="1"/>
    <col min="5892" max="5892" width="29.28515625" customWidth="1"/>
    <col min="5893" max="5893" width="32.140625" customWidth="1"/>
    <col min="5894" max="5894" width="22.28515625" customWidth="1"/>
    <col min="5895" max="5895" width="12.85546875" customWidth="1"/>
    <col min="5896" max="5896" width="12.140625" customWidth="1"/>
    <col min="5897" max="5897" width="11.5703125" customWidth="1"/>
    <col min="5898" max="5898" width="11" customWidth="1"/>
    <col min="5899" max="5899" width="12" customWidth="1"/>
    <col min="5900" max="5900" width="13.5703125" customWidth="1"/>
    <col min="5901" max="5909" width="0" hidden="1" customWidth="1"/>
    <col min="5910" max="5910" width="12.85546875" customWidth="1"/>
    <col min="5911" max="5911" width="14" customWidth="1"/>
    <col min="6145" max="6145" width="10.42578125" customWidth="1"/>
    <col min="6146" max="6146" width="13.42578125" customWidth="1"/>
    <col min="6147" max="6147" width="31.7109375" customWidth="1"/>
    <col min="6148" max="6148" width="29.28515625" customWidth="1"/>
    <col min="6149" max="6149" width="32.140625" customWidth="1"/>
    <col min="6150" max="6150" width="22.28515625" customWidth="1"/>
    <col min="6151" max="6151" width="12.85546875" customWidth="1"/>
    <col min="6152" max="6152" width="12.140625" customWidth="1"/>
    <col min="6153" max="6153" width="11.5703125" customWidth="1"/>
    <col min="6154" max="6154" width="11" customWidth="1"/>
    <col min="6155" max="6155" width="12" customWidth="1"/>
    <col min="6156" max="6156" width="13.5703125" customWidth="1"/>
    <col min="6157" max="6165" width="0" hidden="1" customWidth="1"/>
    <col min="6166" max="6166" width="12.85546875" customWidth="1"/>
    <col min="6167" max="6167" width="14" customWidth="1"/>
    <col min="6401" max="6401" width="10.42578125" customWidth="1"/>
    <col min="6402" max="6402" width="13.42578125" customWidth="1"/>
    <col min="6403" max="6403" width="31.7109375" customWidth="1"/>
    <col min="6404" max="6404" width="29.28515625" customWidth="1"/>
    <col min="6405" max="6405" width="32.140625" customWidth="1"/>
    <col min="6406" max="6406" width="22.28515625" customWidth="1"/>
    <col min="6407" max="6407" width="12.85546875" customWidth="1"/>
    <col min="6408" max="6408" width="12.140625" customWidth="1"/>
    <col min="6409" max="6409" width="11.5703125" customWidth="1"/>
    <col min="6410" max="6410" width="11" customWidth="1"/>
    <col min="6411" max="6411" width="12" customWidth="1"/>
    <col min="6412" max="6412" width="13.5703125" customWidth="1"/>
    <col min="6413" max="6421" width="0" hidden="1" customWidth="1"/>
    <col min="6422" max="6422" width="12.85546875" customWidth="1"/>
    <col min="6423" max="6423" width="14" customWidth="1"/>
    <col min="6657" max="6657" width="10.42578125" customWidth="1"/>
    <col min="6658" max="6658" width="13.42578125" customWidth="1"/>
    <col min="6659" max="6659" width="31.7109375" customWidth="1"/>
    <col min="6660" max="6660" width="29.28515625" customWidth="1"/>
    <col min="6661" max="6661" width="32.140625" customWidth="1"/>
    <col min="6662" max="6662" width="22.28515625" customWidth="1"/>
    <col min="6663" max="6663" width="12.85546875" customWidth="1"/>
    <col min="6664" max="6664" width="12.140625" customWidth="1"/>
    <col min="6665" max="6665" width="11.5703125" customWidth="1"/>
    <col min="6666" max="6666" width="11" customWidth="1"/>
    <col min="6667" max="6667" width="12" customWidth="1"/>
    <col min="6668" max="6668" width="13.5703125" customWidth="1"/>
    <col min="6669" max="6677" width="0" hidden="1" customWidth="1"/>
    <col min="6678" max="6678" width="12.85546875" customWidth="1"/>
    <col min="6679" max="6679" width="14" customWidth="1"/>
    <col min="6913" max="6913" width="10.42578125" customWidth="1"/>
    <col min="6914" max="6914" width="13.42578125" customWidth="1"/>
    <col min="6915" max="6915" width="31.7109375" customWidth="1"/>
    <col min="6916" max="6916" width="29.28515625" customWidth="1"/>
    <col min="6917" max="6917" width="32.140625" customWidth="1"/>
    <col min="6918" max="6918" width="22.28515625" customWidth="1"/>
    <col min="6919" max="6919" width="12.85546875" customWidth="1"/>
    <col min="6920" max="6920" width="12.140625" customWidth="1"/>
    <col min="6921" max="6921" width="11.5703125" customWidth="1"/>
    <col min="6922" max="6922" width="11" customWidth="1"/>
    <col min="6923" max="6923" width="12" customWidth="1"/>
    <col min="6924" max="6924" width="13.5703125" customWidth="1"/>
    <col min="6925" max="6933" width="0" hidden="1" customWidth="1"/>
    <col min="6934" max="6934" width="12.85546875" customWidth="1"/>
    <col min="6935" max="6935" width="14" customWidth="1"/>
    <col min="7169" max="7169" width="10.42578125" customWidth="1"/>
    <col min="7170" max="7170" width="13.42578125" customWidth="1"/>
    <col min="7171" max="7171" width="31.7109375" customWidth="1"/>
    <col min="7172" max="7172" width="29.28515625" customWidth="1"/>
    <col min="7173" max="7173" width="32.140625" customWidth="1"/>
    <col min="7174" max="7174" width="22.28515625" customWidth="1"/>
    <col min="7175" max="7175" width="12.85546875" customWidth="1"/>
    <col min="7176" max="7176" width="12.140625" customWidth="1"/>
    <col min="7177" max="7177" width="11.5703125" customWidth="1"/>
    <col min="7178" max="7178" width="11" customWidth="1"/>
    <col min="7179" max="7179" width="12" customWidth="1"/>
    <col min="7180" max="7180" width="13.5703125" customWidth="1"/>
    <col min="7181" max="7189" width="0" hidden="1" customWidth="1"/>
    <col min="7190" max="7190" width="12.85546875" customWidth="1"/>
    <col min="7191" max="7191" width="14" customWidth="1"/>
    <col min="7425" max="7425" width="10.42578125" customWidth="1"/>
    <col min="7426" max="7426" width="13.42578125" customWidth="1"/>
    <col min="7427" max="7427" width="31.7109375" customWidth="1"/>
    <col min="7428" max="7428" width="29.28515625" customWidth="1"/>
    <col min="7429" max="7429" width="32.140625" customWidth="1"/>
    <col min="7430" max="7430" width="22.28515625" customWidth="1"/>
    <col min="7431" max="7431" width="12.85546875" customWidth="1"/>
    <col min="7432" max="7432" width="12.140625" customWidth="1"/>
    <col min="7433" max="7433" width="11.5703125" customWidth="1"/>
    <col min="7434" max="7434" width="11" customWidth="1"/>
    <col min="7435" max="7435" width="12" customWidth="1"/>
    <col min="7436" max="7436" width="13.5703125" customWidth="1"/>
    <col min="7437" max="7445" width="0" hidden="1" customWidth="1"/>
    <col min="7446" max="7446" width="12.85546875" customWidth="1"/>
    <col min="7447" max="7447" width="14" customWidth="1"/>
    <col min="7681" max="7681" width="10.42578125" customWidth="1"/>
    <col min="7682" max="7682" width="13.42578125" customWidth="1"/>
    <col min="7683" max="7683" width="31.7109375" customWidth="1"/>
    <col min="7684" max="7684" width="29.28515625" customWidth="1"/>
    <col min="7685" max="7685" width="32.140625" customWidth="1"/>
    <col min="7686" max="7686" width="22.28515625" customWidth="1"/>
    <col min="7687" max="7687" width="12.85546875" customWidth="1"/>
    <col min="7688" max="7688" width="12.140625" customWidth="1"/>
    <col min="7689" max="7689" width="11.5703125" customWidth="1"/>
    <col min="7690" max="7690" width="11" customWidth="1"/>
    <col min="7691" max="7691" width="12" customWidth="1"/>
    <col min="7692" max="7692" width="13.5703125" customWidth="1"/>
    <col min="7693" max="7701" width="0" hidden="1" customWidth="1"/>
    <col min="7702" max="7702" width="12.85546875" customWidth="1"/>
    <col min="7703" max="7703" width="14" customWidth="1"/>
    <col min="7937" max="7937" width="10.42578125" customWidth="1"/>
    <col min="7938" max="7938" width="13.42578125" customWidth="1"/>
    <col min="7939" max="7939" width="31.7109375" customWidth="1"/>
    <col min="7940" max="7940" width="29.28515625" customWidth="1"/>
    <col min="7941" max="7941" width="32.140625" customWidth="1"/>
    <col min="7942" max="7942" width="22.28515625" customWidth="1"/>
    <col min="7943" max="7943" width="12.85546875" customWidth="1"/>
    <col min="7944" max="7944" width="12.140625" customWidth="1"/>
    <col min="7945" max="7945" width="11.5703125" customWidth="1"/>
    <col min="7946" max="7946" width="11" customWidth="1"/>
    <col min="7947" max="7947" width="12" customWidth="1"/>
    <col min="7948" max="7948" width="13.5703125" customWidth="1"/>
    <col min="7949" max="7957" width="0" hidden="1" customWidth="1"/>
    <col min="7958" max="7958" width="12.85546875" customWidth="1"/>
    <col min="7959" max="7959" width="14" customWidth="1"/>
    <col min="8193" max="8193" width="10.42578125" customWidth="1"/>
    <col min="8194" max="8194" width="13.42578125" customWidth="1"/>
    <col min="8195" max="8195" width="31.7109375" customWidth="1"/>
    <col min="8196" max="8196" width="29.28515625" customWidth="1"/>
    <col min="8197" max="8197" width="32.140625" customWidth="1"/>
    <col min="8198" max="8198" width="22.28515625" customWidth="1"/>
    <col min="8199" max="8199" width="12.85546875" customWidth="1"/>
    <col min="8200" max="8200" width="12.140625" customWidth="1"/>
    <col min="8201" max="8201" width="11.5703125" customWidth="1"/>
    <col min="8202" max="8202" width="11" customWidth="1"/>
    <col min="8203" max="8203" width="12" customWidth="1"/>
    <col min="8204" max="8204" width="13.5703125" customWidth="1"/>
    <col min="8205" max="8213" width="0" hidden="1" customWidth="1"/>
    <col min="8214" max="8214" width="12.85546875" customWidth="1"/>
    <col min="8215" max="8215" width="14" customWidth="1"/>
    <col min="8449" max="8449" width="10.42578125" customWidth="1"/>
    <col min="8450" max="8450" width="13.42578125" customWidth="1"/>
    <col min="8451" max="8451" width="31.7109375" customWidth="1"/>
    <col min="8452" max="8452" width="29.28515625" customWidth="1"/>
    <col min="8453" max="8453" width="32.140625" customWidth="1"/>
    <col min="8454" max="8454" width="22.28515625" customWidth="1"/>
    <col min="8455" max="8455" width="12.85546875" customWidth="1"/>
    <col min="8456" max="8456" width="12.140625" customWidth="1"/>
    <col min="8457" max="8457" width="11.5703125" customWidth="1"/>
    <col min="8458" max="8458" width="11" customWidth="1"/>
    <col min="8459" max="8459" width="12" customWidth="1"/>
    <col min="8460" max="8460" width="13.5703125" customWidth="1"/>
    <col min="8461" max="8469" width="0" hidden="1" customWidth="1"/>
    <col min="8470" max="8470" width="12.85546875" customWidth="1"/>
    <col min="8471" max="8471" width="14" customWidth="1"/>
    <col min="8705" max="8705" width="10.42578125" customWidth="1"/>
    <col min="8706" max="8706" width="13.42578125" customWidth="1"/>
    <col min="8707" max="8707" width="31.7109375" customWidth="1"/>
    <col min="8708" max="8708" width="29.28515625" customWidth="1"/>
    <col min="8709" max="8709" width="32.140625" customWidth="1"/>
    <col min="8710" max="8710" width="22.28515625" customWidth="1"/>
    <col min="8711" max="8711" width="12.85546875" customWidth="1"/>
    <col min="8712" max="8712" width="12.140625" customWidth="1"/>
    <col min="8713" max="8713" width="11.5703125" customWidth="1"/>
    <col min="8714" max="8714" width="11" customWidth="1"/>
    <col min="8715" max="8715" width="12" customWidth="1"/>
    <col min="8716" max="8716" width="13.5703125" customWidth="1"/>
    <col min="8717" max="8725" width="0" hidden="1" customWidth="1"/>
    <col min="8726" max="8726" width="12.85546875" customWidth="1"/>
    <col min="8727" max="8727" width="14" customWidth="1"/>
    <col min="8961" max="8961" width="10.42578125" customWidth="1"/>
    <col min="8962" max="8962" width="13.42578125" customWidth="1"/>
    <col min="8963" max="8963" width="31.7109375" customWidth="1"/>
    <col min="8964" max="8964" width="29.28515625" customWidth="1"/>
    <col min="8965" max="8965" width="32.140625" customWidth="1"/>
    <col min="8966" max="8966" width="22.28515625" customWidth="1"/>
    <col min="8967" max="8967" width="12.85546875" customWidth="1"/>
    <col min="8968" max="8968" width="12.140625" customWidth="1"/>
    <col min="8969" max="8969" width="11.5703125" customWidth="1"/>
    <col min="8970" max="8970" width="11" customWidth="1"/>
    <col min="8971" max="8971" width="12" customWidth="1"/>
    <col min="8972" max="8972" width="13.5703125" customWidth="1"/>
    <col min="8973" max="8981" width="0" hidden="1" customWidth="1"/>
    <col min="8982" max="8982" width="12.85546875" customWidth="1"/>
    <col min="8983" max="8983" width="14" customWidth="1"/>
    <col min="9217" max="9217" width="10.42578125" customWidth="1"/>
    <col min="9218" max="9218" width="13.42578125" customWidth="1"/>
    <col min="9219" max="9219" width="31.7109375" customWidth="1"/>
    <col min="9220" max="9220" width="29.28515625" customWidth="1"/>
    <col min="9221" max="9221" width="32.140625" customWidth="1"/>
    <col min="9222" max="9222" width="22.28515625" customWidth="1"/>
    <col min="9223" max="9223" width="12.85546875" customWidth="1"/>
    <col min="9224" max="9224" width="12.140625" customWidth="1"/>
    <col min="9225" max="9225" width="11.5703125" customWidth="1"/>
    <col min="9226" max="9226" width="11" customWidth="1"/>
    <col min="9227" max="9227" width="12" customWidth="1"/>
    <col min="9228" max="9228" width="13.5703125" customWidth="1"/>
    <col min="9229" max="9237" width="0" hidden="1" customWidth="1"/>
    <col min="9238" max="9238" width="12.85546875" customWidth="1"/>
    <col min="9239" max="9239" width="14" customWidth="1"/>
    <col min="9473" max="9473" width="10.42578125" customWidth="1"/>
    <col min="9474" max="9474" width="13.42578125" customWidth="1"/>
    <col min="9475" max="9475" width="31.7109375" customWidth="1"/>
    <col min="9476" max="9476" width="29.28515625" customWidth="1"/>
    <col min="9477" max="9477" width="32.140625" customWidth="1"/>
    <col min="9478" max="9478" width="22.28515625" customWidth="1"/>
    <col min="9479" max="9479" width="12.85546875" customWidth="1"/>
    <col min="9480" max="9480" width="12.140625" customWidth="1"/>
    <col min="9481" max="9481" width="11.5703125" customWidth="1"/>
    <col min="9482" max="9482" width="11" customWidth="1"/>
    <col min="9483" max="9483" width="12" customWidth="1"/>
    <col min="9484" max="9484" width="13.5703125" customWidth="1"/>
    <col min="9485" max="9493" width="0" hidden="1" customWidth="1"/>
    <col min="9494" max="9494" width="12.85546875" customWidth="1"/>
    <col min="9495" max="9495" width="14" customWidth="1"/>
    <col min="9729" max="9729" width="10.42578125" customWidth="1"/>
    <col min="9730" max="9730" width="13.42578125" customWidth="1"/>
    <col min="9731" max="9731" width="31.7109375" customWidth="1"/>
    <col min="9732" max="9732" width="29.28515625" customWidth="1"/>
    <col min="9733" max="9733" width="32.140625" customWidth="1"/>
    <col min="9734" max="9734" width="22.28515625" customWidth="1"/>
    <col min="9735" max="9735" width="12.85546875" customWidth="1"/>
    <col min="9736" max="9736" width="12.140625" customWidth="1"/>
    <col min="9737" max="9737" width="11.5703125" customWidth="1"/>
    <col min="9738" max="9738" width="11" customWidth="1"/>
    <col min="9739" max="9739" width="12" customWidth="1"/>
    <col min="9740" max="9740" width="13.5703125" customWidth="1"/>
    <col min="9741" max="9749" width="0" hidden="1" customWidth="1"/>
    <col min="9750" max="9750" width="12.85546875" customWidth="1"/>
    <col min="9751" max="9751" width="14" customWidth="1"/>
    <col min="9985" max="9985" width="10.42578125" customWidth="1"/>
    <col min="9986" max="9986" width="13.42578125" customWidth="1"/>
    <col min="9987" max="9987" width="31.7109375" customWidth="1"/>
    <col min="9988" max="9988" width="29.28515625" customWidth="1"/>
    <col min="9989" max="9989" width="32.140625" customWidth="1"/>
    <col min="9990" max="9990" width="22.28515625" customWidth="1"/>
    <col min="9991" max="9991" width="12.85546875" customWidth="1"/>
    <col min="9992" max="9992" width="12.140625" customWidth="1"/>
    <col min="9993" max="9993" width="11.5703125" customWidth="1"/>
    <col min="9994" max="9994" width="11" customWidth="1"/>
    <col min="9995" max="9995" width="12" customWidth="1"/>
    <col min="9996" max="9996" width="13.5703125" customWidth="1"/>
    <col min="9997" max="10005" width="0" hidden="1" customWidth="1"/>
    <col min="10006" max="10006" width="12.85546875" customWidth="1"/>
    <col min="10007" max="10007" width="14" customWidth="1"/>
    <col min="10241" max="10241" width="10.42578125" customWidth="1"/>
    <col min="10242" max="10242" width="13.42578125" customWidth="1"/>
    <col min="10243" max="10243" width="31.7109375" customWidth="1"/>
    <col min="10244" max="10244" width="29.28515625" customWidth="1"/>
    <col min="10245" max="10245" width="32.140625" customWidth="1"/>
    <col min="10246" max="10246" width="22.28515625" customWidth="1"/>
    <col min="10247" max="10247" width="12.85546875" customWidth="1"/>
    <col min="10248" max="10248" width="12.140625" customWidth="1"/>
    <col min="10249" max="10249" width="11.5703125" customWidth="1"/>
    <col min="10250" max="10250" width="11" customWidth="1"/>
    <col min="10251" max="10251" width="12" customWidth="1"/>
    <col min="10252" max="10252" width="13.5703125" customWidth="1"/>
    <col min="10253" max="10261" width="0" hidden="1" customWidth="1"/>
    <col min="10262" max="10262" width="12.85546875" customWidth="1"/>
    <col min="10263" max="10263" width="14" customWidth="1"/>
    <col min="10497" max="10497" width="10.42578125" customWidth="1"/>
    <col min="10498" max="10498" width="13.42578125" customWidth="1"/>
    <col min="10499" max="10499" width="31.7109375" customWidth="1"/>
    <col min="10500" max="10500" width="29.28515625" customWidth="1"/>
    <col min="10501" max="10501" width="32.140625" customWidth="1"/>
    <col min="10502" max="10502" width="22.28515625" customWidth="1"/>
    <col min="10503" max="10503" width="12.85546875" customWidth="1"/>
    <col min="10504" max="10504" width="12.140625" customWidth="1"/>
    <col min="10505" max="10505" width="11.5703125" customWidth="1"/>
    <col min="10506" max="10506" width="11" customWidth="1"/>
    <col min="10507" max="10507" width="12" customWidth="1"/>
    <col min="10508" max="10508" width="13.5703125" customWidth="1"/>
    <col min="10509" max="10517" width="0" hidden="1" customWidth="1"/>
    <col min="10518" max="10518" width="12.85546875" customWidth="1"/>
    <col min="10519" max="10519" width="14" customWidth="1"/>
    <col min="10753" max="10753" width="10.42578125" customWidth="1"/>
    <col min="10754" max="10754" width="13.42578125" customWidth="1"/>
    <col min="10755" max="10755" width="31.7109375" customWidth="1"/>
    <col min="10756" max="10756" width="29.28515625" customWidth="1"/>
    <col min="10757" max="10757" width="32.140625" customWidth="1"/>
    <col min="10758" max="10758" width="22.28515625" customWidth="1"/>
    <col min="10759" max="10759" width="12.85546875" customWidth="1"/>
    <col min="10760" max="10760" width="12.140625" customWidth="1"/>
    <col min="10761" max="10761" width="11.5703125" customWidth="1"/>
    <col min="10762" max="10762" width="11" customWidth="1"/>
    <col min="10763" max="10763" width="12" customWidth="1"/>
    <col min="10764" max="10764" width="13.5703125" customWidth="1"/>
    <col min="10765" max="10773" width="0" hidden="1" customWidth="1"/>
    <col min="10774" max="10774" width="12.85546875" customWidth="1"/>
    <col min="10775" max="10775" width="14" customWidth="1"/>
    <col min="11009" max="11009" width="10.42578125" customWidth="1"/>
    <col min="11010" max="11010" width="13.42578125" customWidth="1"/>
    <col min="11011" max="11011" width="31.7109375" customWidth="1"/>
    <col min="11012" max="11012" width="29.28515625" customWidth="1"/>
    <col min="11013" max="11013" width="32.140625" customWidth="1"/>
    <col min="11014" max="11014" width="22.28515625" customWidth="1"/>
    <col min="11015" max="11015" width="12.85546875" customWidth="1"/>
    <col min="11016" max="11016" width="12.140625" customWidth="1"/>
    <col min="11017" max="11017" width="11.5703125" customWidth="1"/>
    <col min="11018" max="11018" width="11" customWidth="1"/>
    <col min="11019" max="11019" width="12" customWidth="1"/>
    <col min="11020" max="11020" width="13.5703125" customWidth="1"/>
    <col min="11021" max="11029" width="0" hidden="1" customWidth="1"/>
    <col min="11030" max="11030" width="12.85546875" customWidth="1"/>
    <col min="11031" max="11031" width="14" customWidth="1"/>
    <col min="11265" max="11265" width="10.42578125" customWidth="1"/>
    <col min="11266" max="11266" width="13.42578125" customWidth="1"/>
    <col min="11267" max="11267" width="31.7109375" customWidth="1"/>
    <col min="11268" max="11268" width="29.28515625" customWidth="1"/>
    <col min="11269" max="11269" width="32.140625" customWidth="1"/>
    <col min="11270" max="11270" width="22.28515625" customWidth="1"/>
    <col min="11271" max="11271" width="12.85546875" customWidth="1"/>
    <col min="11272" max="11272" width="12.140625" customWidth="1"/>
    <col min="11273" max="11273" width="11.5703125" customWidth="1"/>
    <col min="11274" max="11274" width="11" customWidth="1"/>
    <col min="11275" max="11275" width="12" customWidth="1"/>
    <col min="11276" max="11276" width="13.5703125" customWidth="1"/>
    <col min="11277" max="11285" width="0" hidden="1" customWidth="1"/>
    <col min="11286" max="11286" width="12.85546875" customWidth="1"/>
    <col min="11287" max="11287" width="14" customWidth="1"/>
    <col min="11521" max="11521" width="10.42578125" customWidth="1"/>
    <col min="11522" max="11522" width="13.42578125" customWidth="1"/>
    <col min="11523" max="11523" width="31.7109375" customWidth="1"/>
    <col min="11524" max="11524" width="29.28515625" customWidth="1"/>
    <col min="11525" max="11525" width="32.140625" customWidth="1"/>
    <col min="11526" max="11526" width="22.28515625" customWidth="1"/>
    <col min="11527" max="11527" width="12.85546875" customWidth="1"/>
    <col min="11528" max="11528" width="12.140625" customWidth="1"/>
    <col min="11529" max="11529" width="11.5703125" customWidth="1"/>
    <col min="11530" max="11530" width="11" customWidth="1"/>
    <col min="11531" max="11531" width="12" customWidth="1"/>
    <col min="11532" max="11532" width="13.5703125" customWidth="1"/>
    <col min="11533" max="11541" width="0" hidden="1" customWidth="1"/>
    <col min="11542" max="11542" width="12.85546875" customWidth="1"/>
    <col min="11543" max="11543" width="14" customWidth="1"/>
    <col min="11777" max="11777" width="10.42578125" customWidth="1"/>
    <col min="11778" max="11778" width="13.42578125" customWidth="1"/>
    <col min="11779" max="11779" width="31.7109375" customWidth="1"/>
    <col min="11780" max="11780" width="29.28515625" customWidth="1"/>
    <col min="11781" max="11781" width="32.140625" customWidth="1"/>
    <col min="11782" max="11782" width="22.28515625" customWidth="1"/>
    <col min="11783" max="11783" width="12.85546875" customWidth="1"/>
    <col min="11784" max="11784" width="12.140625" customWidth="1"/>
    <col min="11785" max="11785" width="11.5703125" customWidth="1"/>
    <col min="11786" max="11786" width="11" customWidth="1"/>
    <col min="11787" max="11787" width="12" customWidth="1"/>
    <col min="11788" max="11788" width="13.5703125" customWidth="1"/>
    <col min="11789" max="11797" width="0" hidden="1" customWidth="1"/>
    <col min="11798" max="11798" width="12.85546875" customWidth="1"/>
    <col min="11799" max="11799" width="14" customWidth="1"/>
    <col min="12033" max="12033" width="10.42578125" customWidth="1"/>
    <col min="12034" max="12034" width="13.42578125" customWidth="1"/>
    <col min="12035" max="12035" width="31.7109375" customWidth="1"/>
    <col min="12036" max="12036" width="29.28515625" customWidth="1"/>
    <col min="12037" max="12037" width="32.140625" customWidth="1"/>
    <col min="12038" max="12038" width="22.28515625" customWidth="1"/>
    <col min="12039" max="12039" width="12.85546875" customWidth="1"/>
    <col min="12040" max="12040" width="12.140625" customWidth="1"/>
    <col min="12041" max="12041" width="11.5703125" customWidth="1"/>
    <col min="12042" max="12042" width="11" customWidth="1"/>
    <col min="12043" max="12043" width="12" customWidth="1"/>
    <col min="12044" max="12044" width="13.5703125" customWidth="1"/>
    <col min="12045" max="12053" width="0" hidden="1" customWidth="1"/>
    <col min="12054" max="12054" width="12.85546875" customWidth="1"/>
    <col min="12055" max="12055" width="14" customWidth="1"/>
    <col min="12289" max="12289" width="10.42578125" customWidth="1"/>
    <col min="12290" max="12290" width="13.42578125" customWidth="1"/>
    <col min="12291" max="12291" width="31.7109375" customWidth="1"/>
    <col min="12292" max="12292" width="29.28515625" customWidth="1"/>
    <col min="12293" max="12293" width="32.140625" customWidth="1"/>
    <col min="12294" max="12294" width="22.28515625" customWidth="1"/>
    <col min="12295" max="12295" width="12.85546875" customWidth="1"/>
    <col min="12296" max="12296" width="12.140625" customWidth="1"/>
    <col min="12297" max="12297" width="11.5703125" customWidth="1"/>
    <col min="12298" max="12298" width="11" customWidth="1"/>
    <col min="12299" max="12299" width="12" customWidth="1"/>
    <col min="12300" max="12300" width="13.5703125" customWidth="1"/>
    <col min="12301" max="12309" width="0" hidden="1" customWidth="1"/>
    <col min="12310" max="12310" width="12.85546875" customWidth="1"/>
    <col min="12311" max="12311" width="14" customWidth="1"/>
    <col min="12545" max="12545" width="10.42578125" customWidth="1"/>
    <col min="12546" max="12546" width="13.42578125" customWidth="1"/>
    <col min="12547" max="12547" width="31.7109375" customWidth="1"/>
    <col min="12548" max="12548" width="29.28515625" customWidth="1"/>
    <col min="12549" max="12549" width="32.140625" customWidth="1"/>
    <col min="12550" max="12550" width="22.28515625" customWidth="1"/>
    <col min="12551" max="12551" width="12.85546875" customWidth="1"/>
    <col min="12552" max="12552" width="12.140625" customWidth="1"/>
    <col min="12553" max="12553" width="11.5703125" customWidth="1"/>
    <col min="12554" max="12554" width="11" customWidth="1"/>
    <col min="12555" max="12555" width="12" customWidth="1"/>
    <col min="12556" max="12556" width="13.5703125" customWidth="1"/>
    <col min="12557" max="12565" width="0" hidden="1" customWidth="1"/>
    <col min="12566" max="12566" width="12.85546875" customWidth="1"/>
    <col min="12567" max="12567" width="14" customWidth="1"/>
    <col min="12801" max="12801" width="10.42578125" customWidth="1"/>
    <col min="12802" max="12802" width="13.42578125" customWidth="1"/>
    <col min="12803" max="12803" width="31.7109375" customWidth="1"/>
    <col min="12804" max="12804" width="29.28515625" customWidth="1"/>
    <col min="12805" max="12805" width="32.140625" customWidth="1"/>
    <col min="12806" max="12806" width="22.28515625" customWidth="1"/>
    <col min="12807" max="12807" width="12.85546875" customWidth="1"/>
    <col min="12808" max="12808" width="12.140625" customWidth="1"/>
    <col min="12809" max="12809" width="11.5703125" customWidth="1"/>
    <col min="12810" max="12810" width="11" customWidth="1"/>
    <col min="12811" max="12811" width="12" customWidth="1"/>
    <col min="12812" max="12812" width="13.5703125" customWidth="1"/>
    <col min="12813" max="12821" width="0" hidden="1" customWidth="1"/>
    <col min="12822" max="12822" width="12.85546875" customWidth="1"/>
    <col min="12823" max="12823" width="14" customWidth="1"/>
    <col min="13057" max="13057" width="10.42578125" customWidth="1"/>
    <col min="13058" max="13058" width="13.42578125" customWidth="1"/>
    <col min="13059" max="13059" width="31.7109375" customWidth="1"/>
    <col min="13060" max="13060" width="29.28515625" customWidth="1"/>
    <col min="13061" max="13061" width="32.140625" customWidth="1"/>
    <col min="13062" max="13062" width="22.28515625" customWidth="1"/>
    <col min="13063" max="13063" width="12.85546875" customWidth="1"/>
    <col min="13064" max="13064" width="12.140625" customWidth="1"/>
    <col min="13065" max="13065" width="11.5703125" customWidth="1"/>
    <col min="13066" max="13066" width="11" customWidth="1"/>
    <col min="13067" max="13067" width="12" customWidth="1"/>
    <col min="13068" max="13068" width="13.5703125" customWidth="1"/>
    <col min="13069" max="13077" width="0" hidden="1" customWidth="1"/>
    <col min="13078" max="13078" width="12.85546875" customWidth="1"/>
    <col min="13079" max="13079" width="14" customWidth="1"/>
    <col min="13313" max="13313" width="10.42578125" customWidth="1"/>
    <col min="13314" max="13314" width="13.42578125" customWidth="1"/>
    <col min="13315" max="13315" width="31.7109375" customWidth="1"/>
    <col min="13316" max="13316" width="29.28515625" customWidth="1"/>
    <col min="13317" max="13317" width="32.140625" customWidth="1"/>
    <col min="13318" max="13318" width="22.28515625" customWidth="1"/>
    <col min="13319" max="13319" width="12.85546875" customWidth="1"/>
    <col min="13320" max="13320" width="12.140625" customWidth="1"/>
    <col min="13321" max="13321" width="11.5703125" customWidth="1"/>
    <col min="13322" max="13322" width="11" customWidth="1"/>
    <col min="13323" max="13323" width="12" customWidth="1"/>
    <col min="13324" max="13324" width="13.5703125" customWidth="1"/>
    <col min="13325" max="13333" width="0" hidden="1" customWidth="1"/>
    <col min="13334" max="13334" width="12.85546875" customWidth="1"/>
    <col min="13335" max="13335" width="14" customWidth="1"/>
    <col min="13569" max="13569" width="10.42578125" customWidth="1"/>
    <col min="13570" max="13570" width="13.42578125" customWidth="1"/>
    <col min="13571" max="13571" width="31.7109375" customWidth="1"/>
    <col min="13572" max="13572" width="29.28515625" customWidth="1"/>
    <col min="13573" max="13573" width="32.140625" customWidth="1"/>
    <col min="13574" max="13574" width="22.28515625" customWidth="1"/>
    <col min="13575" max="13575" width="12.85546875" customWidth="1"/>
    <col min="13576" max="13576" width="12.140625" customWidth="1"/>
    <col min="13577" max="13577" width="11.5703125" customWidth="1"/>
    <col min="13578" max="13578" width="11" customWidth="1"/>
    <col min="13579" max="13579" width="12" customWidth="1"/>
    <col min="13580" max="13580" width="13.5703125" customWidth="1"/>
    <col min="13581" max="13589" width="0" hidden="1" customWidth="1"/>
    <col min="13590" max="13590" width="12.85546875" customWidth="1"/>
    <col min="13591" max="13591" width="14" customWidth="1"/>
    <col min="13825" max="13825" width="10.42578125" customWidth="1"/>
    <col min="13826" max="13826" width="13.42578125" customWidth="1"/>
    <col min="13827" max="13827" width="31.7109375" customWidth="1"/>
    <col min="13828" max="13828" width="29.28515625" customWidth="1"/>
    <col min="13829" max="13829" width="32.140625" customWidth="1"/>
    <col min="13830" max="13830" width="22.28515625" customWidth="1"/>
    <col min="13831" max="13831" width="12.85546875" customWidth="1"/>
    <col min="13832" max="13832" width="12.140625" customWidth="1"/>
    <col min="13833" max="13833" width="11.5703125" customWidth="1"/>
    <col min="13834" max="13834" width="11" customWidth="1"/>
    <col min="13835" max="13835" width="12" customWidth="1"/>
    <col min="13836" max="13836" width="13.5703125" customWidth="1"/>
    <col min="13837" max="13845" width="0" hidden="1" customWidth="1"/>
    <col min="13846" max="13846" width="12.85546875" customWidth="1"/>
    <col min="13847" max="13847" width="14" customWidth="1"/>
    <col min="14081" max="14081" width="10.42578125" customWidth="1"/>
    <col min="14082" max="14082" width="13.42578125" customWidth="1"/>
    <col min="14083" max="14083" width="31.7109375" customWidth="1"/>
    <col min="14084" max="14084" width="29.28515625" customWidth="1"/>
    <col min="14085" max="14085" width="32.140625" customWidth="1"/>
    <col min="14086" max="14086" width="22.28515625" customWidth="1"/>
    <col min="14087" max="14087" width="12.85546875" customWidth="1"/>
    <col min="14088" max="14088" width="12.140625" customWidth="1"/>
    <col min="14089" max="14089" width="11.5703125" customWidth="1"/>
    <col min="14090" max="14090" width="11" customWidth="1"/>
    <col min="14091" max="14091" width="12" customWidth="1"/>
    <col min="14092" max="14092" width="13.5703125" customWidth="1"/>
    <col min="14093" max="14101" width="0" hidden="1" customWidth="1"/>
    <col min="14102" max="14102" width="12.85546875" customWidth="1"/>
    <col min="14103" max="14103" width="14" customWidth="1"/>
    <col min="14337" max="14337" width="10.42578125" customWidth="1"/>
    <col min="14338" max="14338" width="13.42578125" customWidth="1"/>
    <col min="14339" max="14339" width="31.7109375" customWidth="1"/>
    <col min="14340" max="14340" width="29.28515625" customWidth="1"/>
    <col min="14341" max="14341" width="32.140625" customWidth="1"/>
    <col min="14342" max="14342" width="22.28515625" customWidth="1"/>
    <col min="14343" max="14343" width="12.85546875" customWidth="1"/>
    <col min="14344" max="14344" width="12.140625" customWidth="1"/>
    <col min="14345" max="14345" width="11.5703125" customWidth="1"/>
    <col min="14346" max="14346" width="11" customWidth="1"/>
    <col min="14347" max="14347" width="12" customWidth="1"/>
    <col min="14348" max="14348" width="13.5703125" customWidth="1"/>
    <col min="14349" max="14357" width="0" hidden="1" customWidth="1"/>
    <col min="14358" max="14358" width="12.85546875" customWidth="1"/>
    <col min="14359" max="14359" width="14" customWidth="1"/>
    <col min="14593" max="14593" width="10.42578125" customWidth="1"/>
    <col min="14594" max="14594" width="13.42578125" customWidth="1"/>
    <col min="14595" max="14595" width="31.7109375" customWidth="1"/>
    <col min="14596" max="14596" width="29.28515625" customWidth="1"/>
    <col min="14597" max="14597" width="32.140625" customWidth="1"/>
    <col min="14598" max="14598" width="22.28515625" customWidth="1"/>
    <col min="14599" max="14599" width="12.85546875" customWidth="1"/>
    <col min="14600" max="14600" width="12.140625" customWidth="1"/>
    <col min="14601" max="14601" width="11.5703125" customWidth="1"/>
    <col min="14602" max="14602" width="11" customWidth="1"/>
    <col min="14603" max="14603" width="12" customWidth="1"/>
    <col min="14604" max="14604" width="13.5703125" customWidth="1"/>
    <col min="14605" max="14613" width="0" hidden="1" customWidth="1"/>
    <col min="14614" max="14614" width="12.85546875" customWidth="1"/>
    <col min="14615" max="14615" width="14" customWidth="1"/>
    <col min="14849" max="14849" width="10.42578125" customWidth="1"/>
    <col min="14850" max="14850" width="13.42578125" customWidth="1"/>
    <col min="14851" max="14851" width="31.7109375" customWidth="1"/>
    <col min="14852" max="14852" width="29.28515625" customWidth="1"/>
    <col min="14853" max="14853" width="32.140625" customWidth="1"/>
    <col min="14854" max="14854" width="22.28515625" customWidth="1"/>
    <col min="14855" max="14855" width="12.85546875" customWidth="1"/>
    <col min="14856" max="14856" width="12.140625" customWidth="1"/>
    <col min="14857" max="14857" width="11.5703125" customWidth="1"/>
    <col min="14858" max="14858" width="11" customWidth="1"/>
    <col min="14859" max="14859" width="12" customWidth="1"/>
    <col min="14860" max="14860" width="13.5703125" customWidth="1"/>
    <col min="14861" max="14869" width="0" hidden="1" customWidth="1"/>
    <col min="14870" max="14870" width="12.85546875" customWidth="1"/>
    <col min="14871" max="14871" width="14" customWidth="1"/>
    <col min="15105" max="15105" width="10.42578125" customWidth="1"/>
    <col min="15106" max="15106" width="13.42578125" customWidth="1"/>
    <col min="15107" max="15107" width="31.7109375" customWidth="1"/>
    <col min="15108" max="15108" width="29.28515625" customWidth="1"/>
    <col min="15109" max="15109" width="32.140625" customWidth="1"/>
    <col min="15110" max="15110" width="22.28515625" customWidth="1"/>
    <col min="15111" max="15111" width="12.85546875" customWidth="1"/>
    <col min="15112" max="15112" width="12.140625" customWidth="1"/>
    <col min="15113" max="15113" width="11.5703125" customWidth="1"/>
    <col min="15114" max="15114" width="11" customWidth="1"/>
    <col min="15115" max="15115" width="12" customWidth="1"/>
    <col min="15116" max="15116" width="13.5703125" customWidth="1"/>
    <col min="15117" max="15125" width="0" hidden="1" customWidth="1"/>
    <col min="15126" max="15126" width="12.85546875" customWidth="1"/>
    <col min="15127" max="15127" width="14" customWidth="1"/>
    <col min="15361" max="15361" width="10.42578125" customWidth="1"/>
    <col min="15362" max="15362" width="13.42578125" customWidth="1"/>
    <col min="15363" max="15363" width="31.7109375" customWidth="1"/>
    <col min="15364" max="15364" width="29.28515625" customWidth="1"/>
    <col min="15365" max="15365" width="32.140625" customWidth="1"/>
    <col min="15366" max="15366" width="22.28515625" customWidth="1"/>
    <col min="15367" max="15367" width="12.85546875" customWidth="1"/>
    <col min="15368" max="15368" width="12.140625" customWidth="1"/>
    <col min="15369" max="15369" width="11.5703125" customWidth="1"/>
    <col min="15370" max="15370" width="11" customWidth="1"/>
    <col min="15371" max="15371" width="12" customWidth="1"/>
    <col min="15372" max="15372" width="13.5703125" customWidth="1"/>
    <col min="15373" max="15381" width="0" hidden="1" customWidth="1"/>
    <col min="15382" max="15382" width="12.85546875" customWidth="1"/>
    <col min="15383" max="15383" width="14" customWidth="1"/>
    <col min="15617" max="15617" width="10.42578125" customWidth="1"/>
    <col min="15618" max="15618" width="13.42578125" customWidth="1"/>
    <col min="15619" max="15619" width="31.7109375" customWidth="1"/>
    <col min="15620" max="15620" width="29.28515625" customWidth="1"/>
    <col min="15621" max="15621" width="32.140625" customWidth="1"/>
    <col min="15622" max="15622" width="22.28515625" customWidth="1"/>
    <col min="15623" max="15623" width="12.85546875" customWidth="1"/>
    <col min="15624" max="15624" width="12.140625" customWidth="1"/>
    <col min="15625" max="15625" width="11.5703125" customWidth="1"/>
    <col min="15626" max="15626" width="11" customWidth="1"/>
    <col min="15627" max="15627" width="12" customWidth="1"/>
    <col min="15628" max="15628" width="13.5703125" customWidth="1"/>
    <col min="15629" max="15637" width="0" hidden="1" customWidth="1"/>
    <col min="15638" max="15638" width="12.85546875" customWidth="1"/>
    <col min="15639" max="15639" width="14" customWidth="1"/>
    <col min="15873" max="15873" width="10.42578125" customWidth="1"/>
    <col min="15874" max="15874" width="13.42578125" customWidth="1"/>
    <col min="15875" max="15875" width="31.7109375" customWidth="1"/>
    <col min="15876" max="15876" width="29.28515625" customWidth="1"/>
    <col min="15877" max="15877" width="32.140625" customWidth="1"/>
    <col min="15878" max="15878" width="22.28515625" customWidth="1"/>
    <col min="15879" max="15879" width="12.85546875" customWidth="1"/>
    <col min="15880" max="15880" width="12.140625" customWidth="1"/>
    <col min="15881" max="15881" width="11.5703125" customWidth="1"/>
    <col min="15882" max="15882" width="11" customWidth="1"/>
    <col min="15883" max="15883" width="12" customWidth="1"/>
    <col min="15884" max="15884" width="13.5703125" customWidth="1"/>
    <col min="15885" max="15893" width="0" hidden="1" customWidth="1"/>
    <col min="15894" max="15894" width="12.85546875" customWidth="1"/>
    <col min="15895" max="15895" width="14" customWidth="1"/>
    <col min="16129" max="16129" width="10.42578125" customWidth="1"/>
    <col min="16130" max="16130" width="13.42578125" customWidth="1"/>
    <col min="16131" max="16131" width="31.7109375" customWidth="1"/>
    <col min="16132" max="16132" width="29.28515625" customWidth="1"/>
    <col min="16133" max="16133" width="32.140625" customWidth="1"/>
    <col min="16134" max="16134" width="22.28515625" customWidth="1"/>
    <col min="16135" max="16135" width="12.85546875" customWidth="1"/>
    <col min="16136" max="16136" width="12.140625" customWidth="1"/>
    <col min="16137" max="16137" width="11.5703125" customWidth="1"/>
    <col min="16138" max="16138" width="11" customWidth="1"/>
    <col min="16139" max="16139" width="12" customWidth="1"/>
    <col min="16140" max="16140" width="13.5703125" customWidth="1"/>
    <col min="16141" max="16149" width="0" hidden="1" customWidth="1"/>
    <col min="16150" max="16150" width="12.85546875" customWidth="1"/>
    <col min="16151" max="16151" width="14" customWidth="1"/>
  </cols>
  <sheetData>
    <row r="1" spans="1:22" ht="15.75">
      <c r="A1" s="1" t="s">
        <v>0</v>
      </c>
      <c r="B1" s="1"/>
      <c r="C1" s="1"/>
      <c r="D1" s="1"/>
      <c r="E1" s="1"/>
      <c r="F1" s="1"/>
      <c r="G1" s="1"/>
      <c r="H1" s="1"/>
    </row>
    <row r="2" spans="1:22" ht="15.75">
      <c r="A2" s="2" t="s">
        <v>1</v>
      </c>
      <c r="B2" s="2"/>
      <c r="C2" s="2"/>
      <c r="D2" s="2"/>
      <c r="E2" s="2"/>
      <c r="F2" s="2"/>
      <c r="G2" s="2"/>
      <c r="H2" s="2"/>
    </row>
    <row r="3" spans="1:22" ht="60.75" thickBot="1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4" t="s">
        <v>8</v>
      </c>
      <c r="H3" s="4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7"/>
      <c r="P3" s="7"/>
      <c r="Q3" s="7"/>
      <c r="R3" s="7"/>
      <c r="S3" s="7"/>
      <c r="T3" s="7"/>
      <c r="U3" s="7"/>
      <c r="V3" s="6" t="s">
        <v>16</v>
      </c>
    </row>
    <row r="4" spans="1:22" ht="15" customHeight="1">
      <c r="A4" s="8">
        <v>1</v>
      </c>
      <c r="B4" s="9">
        <v>81040</v>
      </c>
      <c r="C4" s="10" t="s">
        <v>17</v>
      </c>
      <c r="D4" s="11" t="s">
        <v>18</v>
      </c>
      <c r="E4" s="11" t="s">
        <v>19</v>
      </c>
      <c r="F4" s="12" t="s">
        <v>20</v>
      </c>
      <c r="G4" s="9">
        <v>81040</v>
      </c>
      <c r="H4" s="13"/>
      <c r="I4" s="14"/>
      <c r="J4" s="15"/>
      <c r="K4" s="14"/>
      <c r="L4" s="16"/>
      <c r="M4" s="17"/>
      <c r="N4" s="18"/>
      <c r="O4" s="19"/>
      <c r="P4" s="19"/>
      <c r="Q4" s="19"/>
      <c r="R4" s="19"/>
      <c r="S4" s="19"/>
      <c r="T4" s="19"/>
      <c r="U4" s="20"/>
      <c r="V4" s="21"/>
    </row>
    <row r="5" spans="1:22" ht="15" hidden="1" customHeight="1">
      <c r="A5" s="22">
        <v>2</v>
      </c>
      <c r="B5" s="23"/>
      <c r="C5" s="24"/>
      <c r="D5" s="25"/>
      <c r="E5" s="25"/>
      <c r="F5" s="26"/>
      <c r="G5" s="23"/>
      <c r="H5" s="27"/>
      <c r="I5" s="28"/>
      <c r="J5" s="29"/>
      <c r="K5" s="28"/>
      <c r="L5" s="30"/>
      <c r="M5" s="31"/>
      <c r="N5" s="32"/>
      <c r="O5" s="33"/>
      <c r="P5" s="33"/>
      <c r="Q5" s="33"/>
      <c r="R5" s="33"/>
      <c r="S5" s="33"/>
      <c r="T5" s="33"/>
      <c r="U5" s="34"/>
      <c r="V5" s="35"/>
    </row>
    <row r="6" spans="1:22" ht="15" customHeight="1">
      <c r="A6" s="22">
        <v>2</v>
      </c>
      <c r="B6" s="23">
        <v>91960</v>
      </c>
      <c r="C6" s="24" t="s">
        <v>21</v>
      </c>
      <c r="D6" s="25" t="s">
        <v>22</v>
      </c>
      <c r="E6" s="25" t="s">
        <v>23</v>
      </c>
      <c r="F6" s="26" t="s">
        <v>24</v>
      </c>
      <c r="G6" s="23">
        <v>91960</v>
      </c>
      <c r="H6" s="27"/>
      <c r="I6" s="28"/>
      <c r="J6" s="29"/>
      <c r="K6" s="28"/>
      <c r="L6" s="30"/>
      <c r="M6" s="31"/>
      <c r="N6" s="32"/>
      <c r="O6" s="33"/>
      <c r="P6" s="33"/>
      <c r="Q6" s="33"/>
      <c r="R6" s="33"/>
      <c r="S6" s="33"/>
      <c r="T6" s="33"/>
      <c r="U6" s="34"/>
      <c r="V6" s="35"/>
    </row>
    <row r="7" spans="1:22" ht="15" customHeight="1">
      <c r="A7" s="22">
        <v>3</v>
      </c>
      <c r="B7" s="23"/>
      <c r="C7" s="24" t="s">
        <v>25</v>
      </c>
      <c r="D7" s="25" t="s">
        <v>26</v>
      </c>
      <c r="E7" s="36" t="s">
        <v>27</v>
      </c>
      <c r="F7" s="26" t="s">
        <v>28</v>
      </c>
      <c r="G7" s="23">
        <v>21570</v>
      </c>
      <c r="H7" s="27"/>
      <c r="I7" s="28"/>
      <c r="J7" s="29"/>
      <c r="K7" s="28"/>
      <c r="L7" s="30"/>
      <c r="M7" s="31"/>
      <c r="N7" s="32"/>
      <c r="O7" s="33"/>
      <c r="P7" s="33"/>
      <c r="Q7" s="33"/>
      <c r="R7" s="33"/>
      <c r="S7" s="33"/>
      <c r="T7" s="33"/>
      <c r="U7" s="34"/>
      <c r="V7" s="35"/>
    </row>
    <row r="8" spans="1:22" ht="15" customHeight="1">
      <c r="A8" s="22">
        <v>4</v>
      </c>
      <c r="B8" s="23"/>
      <c r="C8" s="24" t="s">
        <v>29</v>
      </c>
      <c r="D8" s="25" t="s">
        <v>30</v>
      </c>
      <c r="E8" s="36" t="s">
        <v>27</v>
      </c>
      <c r="F8" s="26" t="s">
        <v>31</v>
      </c>
      <c r="G8" s="23">
        <v>7350</v>
      </c>
      <c r="H8" s="27"/>
      <c r="I8" s="28"/>
      <c r="J8" s="29"/>
      <c r="K8" s="28"/>
      <c r="L8" s="30"/>
      <c r="M8" s="31"/>
      <c r="N8" s="32"/>
      <c r="O8" s="33"/>
      <c r="P8" s="33"/>
      <c r="Q8" s="33"/>
      <c r="R8" s="33"/>
      <c r="S8" s="33"/>
      <c r="T8" s="33"/>
      <c r="U8" s="34"/>
      <c r="V8" s="35"/>
    </row>
    <row r="9" spans="1:22" ht="15" customHeight="1">
      <c r="A9" s="22">
        <v>5</v>
      </c>
      <c r="B9" s="23"/>
      <c r="C9" s="24" t="s">
        <v>32</v>
      </c>
      <c r="D9" s="25" t="s">
        <v>33</v>
      </c>
      <c r="E9" s="25" t="s">
        <v>34</v>
      </c>
      <c r="F9" s="26" t="s">
        <v>35</v>
      </c>
      <c r="G9" s="23">
        <v>12075</v>
      </c>
      <c r="H9" s="27"/>
      <c r="I9" s="28"/>
      <c r="J9" s="29"/>
      <c r="K9" s="28"/>
      <c r="L9" s="30"/>
      <c r="M9" s="31"/>
      <c r="N9" s="32"/>
      <c r="O9" s="33"/>
      <c r="P9" s="33"/>
      <c r="Q9" s="33"/>
      <c r="R9" s="33"/>
      <c r="S9" s="33"/>
      <c r="T9" s="33"/>
      <c r="U9" s="34"/>
      <c r="V9" s="35"/>
    </row>
    <row r="10" spans="1:22" ht="15" customHeight="1">
      <c r="A10" s="22">
        <v>6</v>
      </c>
      <c r="B10" s="23"/>
      <c r="C10" s="24" t="s">
        <v>36</v>
      </c>
      <c r="D10" s="25" t="s">
        <v>37</v>
      </c>
      <c r="E10" s="25" t="s">
        <v>34</v>
      </c>
      <c r="F10" s="26" t="s">
        <v>38</v>
      </c>
      <c r="G10" s="23">
        <v>1640</v>
      </c>
      <c r="H10" s="27"/>
      <c r="I10" s="28"/>
      <c r="J10" s="29"/>
      <c r="K10" s="28"/>
      <c r="L10" s="30"/>
      <c r="M10" s="31"/>
      <c r="N10" s="32"/>
      <c r="O10" s="33"/>
      <c r="P10" s="33"/>
      <c r="Q10" s="33"/>
      <c r="R10" s="33"/>
      <c r="S10" s="33"/>
      <c r="T10" s="33"/>
      <c r="U10" s="34"/>
      <c r="V10" s="35"/>
    </row>
    <row r="11" spans="1:22" ht="15" customHeight="1">
      <c r="A11" s="22">
        <v>7</v>
      </c>
      <c r="B11" s="23"/>
      <c r="C11" s="24" t="s">
        <v>39</v>
      </c>
      <c r="D11" s="25" t="s">
        <v>40</v>
      </c>
      <c r="E11" s="25" t="s">
        <v>34</v>
      </c>
      <c r="F11" s="26" t="s">
        <v>41</v>
      </c>
      <c r="G11" s="23">
        <v>40700</v>
      </c>
      <c r="H11" s="27"/>
      <c r="I11" s="28"/>
      <c r="J11" s="29"/>
      <c r="K11" s="28"/>
      <c r="L11" s="30"/>
      <c r="M11" s="31"/>
      <c r="N11" s="32"/>
      <c r="O11" s="33"/>
      <c r="P11" s="33"/>
      <c r="Q11" s="33"/>
      <c r="R11" s="33"/>
      <c r="S11" s="33"/>
      <c r="T11" s="33"/>
      <c r="U11" s="34"/>
      <c r="V11" s="35"/>
    </row>
    <row r="12" spans="1:22" ht="15" customHeight="1">
      <c r="A12" s="22">
        <v>8</v>
      </c>
      <c r="B12" s="23"/>
      <c r="C12" s="24" t="s">
        <v>42</v>
      </c>
      <c r="D12" s="25" t="s">
        <v>43</v>
      </c>
      <c r="E12" s="25" t="s">
        <v>34</v>
      </c>
      <c r="F12" s="26" t="s">
        <v>44</v>
      </c>
      <c r="G12" s="23">
        <v>37400</v>
      </c>
      <c r="H12" s="27"/>
      <c r="I12" s="28"/>
      <c r="J12" s="29"/>
      <c r="K12" s="28"/>
      <c r="L12" s="30"/>
      <c r="M12" s="31"/>
      <c r="N12" s="32"/>
      <c r="O12" s="33"/>
      <c r="P12" s="33"/>
      <c r="Q12" s="33"/>
      <c r="R12" s="33"/>
      <c r="S12" s="33"/>
      <c r="T12" s="33"/>
      <c r="U12" s="34"/>
      <c r="V12" s="35"/>
    </row>
    <row r="13" spans="1:22" ht="15" customHeight="1">
      <c r="A13" s="22">
        <v>9</v>
      </c>
      <c r="B13" s="23"/>
      <c r="C13" s="24" t="s">
        <v>45</v>
      </c>
      <c r="D13" s="25" t="s">
        <v>46</v>
      </c>
      <c r="E13" s="25" t="s">
        <v>34</v>
      </c>
      <c r="F13" s="37" t="s">
        <v>47</v>
      </c>
      <c r="G13" s="23">
        <v>1772.5</v>
      </c>
      <c r="H13" s="27"/>
      <c r="I13" s="28"/>
      <c r="J13" s="29"/>
      <c r="K13" s="28"/>
      <c r="L13" s="30"/>
      <c r="M13" s="31"/>
      <c r="N13" s="32"/>
      <c r="O13" s="33"/>
      <c r="P13" s="33"/>
      <c r="Q13" s="33"/>
      <c r="R13" s="33"/>
      <c r="S13" s="33"/>
      <c r="T13" s="33"/>
      <c r="U13" s="34"/>
      <c r="V13" s="35"/>
    </row>
    <row r="14" spans="1:22" ht="15" customHeight="1">
      <c r="A14" s="22">
        <v>10</v>
      </c>
      <c r="B14" s="23"/>
      <c r="C14" s="24" t="s">
        <v>48</v>
      </c>
      <c r="D14" s="25" t="s">
        <v>49</v>
      </c>
      <c r="E14" s="25" t="s">
        <v>34</v>
      </c>
      <c r="F14" s="37" t="s">
        <v>50</v>
      </c>
      <c r="G14" s="23">
        <v>9600</v>
      </c>
      <c r="H14" s="27"/>
      <c r="I14" s="28"/>
      <c r="J14" s="29"/>
      <c r="K14" s="28"/>
      <c r="L14" s="30"/>
      <c r="M14" s="31"/>
      <c r="N14" s="32"/>
      <c r="O14" s="33"/>
      <c r="P14" s="33"/>
      <c r="Q14" s="33"/>
      <c r="R14" s="33"/>
      <c r="S14" s="33"/>
      <c r="T14" s="33"/>
      <c r="U14" s="34"/>
      <c r="V14" s="35"/>
    </row>
    <row r="15" spans="1:22" ht="15" customHeight="1">
      <c r="A15" s="22">
        <v>11</v>
      </c>
      <c r="B15" s="23"/>
      <c r="C15" s="24" t="s">
        <v>51</v>
      </c>
      <c r="D15" s="25" t="s">
        <v>52</v>
      </c>
      <c r="E15" s="25" t="s">
        <v>34</v>
      </c>
      <c r="F15" s="26" t="s">
        <v>53</v>
      </c>
      <c r="G15" s="23">
        <v>680</v>
      </c>
      <c r="H15" s="27"/>
      <c r="I15" s="28"/>
      <c r="J15" s="29"/>
      <c r="K15" s="28"/>
      <c r="L15" s="30"/>
      <c r="M15" s="31"/>
      <c r="N15" s="32"/>
      <c r="O15" s="33"/>
      <c r="P15" s="33"/>
      <c r="Q15" s="33"/>
      <c r="R15" s="33"/>
      <c r="S15" s="33"/>
      <c r="T15" s="33"/>
      <c r="U15" s="34"/>
      <c r="V15" s="35"/>
    </row>
    <row r="16" spans="1:22" ht="15" customHeight="1">
      <c r="A16" s="22">
        <v>12</v>
      </c>
      <c r="B16" s="23"/>
      <c r="C16" s="24"/>
      <c r="D16" s="25"/>
      <c r="E16" s="25" t="s">
        <v>34</v>
      </c>
      <c r="F16" s="37"/>
      <c r="G16" s="23"/>
      <c r="H16" s="27"/>
      <c r="I16" s="28"/>
      <c r="J16" s="29"/>
      <c r="K16" s="28"/>
      <c r="L16" s="30"/>
      <c r="M16" s="31"/>
      <c r="N16" s="32"/>
      <c r="O16" s="33"/>
      <c r="P16" s="33"/>
      <c r="Q16" s="33"/>
      <c r="R16" s="33"/>
      <c r="S16" s="33"/>
      <c r="T16" s="33"/>
      <c r="U16" s="34"/>
      <c r="V16" s="35"/>
    </row>
    <row r="17" spans="1:23" ht="15" customHeight="1">
      <c r="A17" s="22">
        <v>13</v>
      </c>
      <c r="B17" s="23"/>
      <c r="C17" s="24"/>
      <c r="D17" s="25"/>
      <c r="E17" s="25" t="s">
        <v>34</v>
      </c>
      <c r="F17" s="26"/>
      <c r="G17" s="23"/>
      <c r="H17" s="27"/>
      <c r="I17" s="28"/>
      <c r="J17" s="29"/>
      <c r="K17" s="28"/>
      <c r="L17" s="30"/>
      <c r="M17" s="31"/>
      <c r="N17" s="32"/>
      <c r="O17" s="33"/>
      <c r="P17" s="33"/>
      <c r="Q17" s="33"/>
      <c r="R17" s="33"/>
      <c r="S17" s="33"/>
      <c r="T17" s="33"/>
      <c r="U17" s="34"/>
      <c r="V17" s="35"/>
    </row>
    <row r="18" spans="1:23" ht="15" customHeight="1">
      <c r="A18" s="22">
        <v>14</v>
      </c>
      <c r="B18" s="23"/>
      <c r="C18" s="24"/>
      <c r="D18" s="25"/>
      <c r="E18" s="25" t="s">
        <v>54</v>
      </c>
      <c r="F18" s="37"/>
      <c r="G18" s="23"/>
      <c r="H18" s="27"/>
      <c r="I18" s="28"/>
      <c r="J18" s="29"/>
      <c r="K18" s="28"/>
      <c r="L18" s="30"/>
      <c r="M18" s="31"/>
      <c r="N18" s="32"/>
      <c r="O18" s="33"/>
      <c r="P18" s="33"/>
      <c r="Q18" s="33"/>
      <c r="R18" s="33"/>
      <c r="S18" s="33"/>
      <c r="T18" s="33"/>
      <c r="U18" s="34"/>
      <c r="V18" s="35"/>
    </row>
    <row r="19" spans="1:23" ht="15" customHeight="1">
      <c r="A19" s="22">
        <v>15</v>
      </c>
      <c r="B19" s="23"/>
      <c r="C19" s="24"/>
      <c r="D19" s="25"/>
      <c r="E19" s="25" t="s">
        <v>54</v>
      </c>
      <c r="F19" s="26"/>
      <c r="G19" s="23"/>
      <c r="H19" s="27"/>
      <c r="I19" s="28"/>
      <c r="J19" s="29"/>
      <c r="K19" s="28"/>
      <c r="L19" s="30"/>
      <c r="M19" s="31"/>
      <c r="N19" s="32"/>
      <c r="O19" s="33"/>
      <c r="P19" s="33"/>
      <c r="Q19" s="33"/>
      <c r="R19" s="33"/>
      <c r="S19" s="33"/>
      <c r="T19" s="33"/>
      <c r="U19" s="34"/>
      <c r="V19" s="35"/>
    </row>
    <row r="20" spans="1:23" ht="15" customHeight="1">
      <c r="A20" s="22">
        <v>16</v>
      </c>
      <c r="B20" s="23"/>
      <c r="C20" s="24"/>
      <c r="D20" s="25"/>
      <c r="E20" s="25" t="s">
        <v>55</v>
      </c>
      <c r="F20" s="26"/>
      <c r="G20" s="23"/>
      <c r="H20" s="27"/>
      <c r="I20" s="28"/>
      <c r="J20" s="29"/>
      <c r="K20" s="28"/>
      <c r="L20" s="30"/>
      <c r="M20" s="31"/>
      <c r="N20" s="32"/>
      <c r="O20" s="33"/>
      <c r="P20" s="33"/>
      <c r="Q20" s="33"/>
      <c r="R20" s="33"/>
      <c r="S20" s="33"/>
      <c r="T20" s="33"/>
      <c r="U20" s="34"/>
      <c r="V20" s="35"/>
    </row>
    <row r="21" spans="1:23" ht="15" customHeight="1">
      <c r="A21" s="22">
        <v>17</v>
      </c>
      <c r="B21" s="23"/>
      <c r="C21" s="24"/>
      <c r="D21" s="25"/>
      <c r="E21" s="25" t="s">
        <v>55</v>
      </c>
      <c r="F21" s="26"/>
      <c r="G21" s="23"/>
      <c r="H21" s="27"/>
      <c r="I21" s="28"/>
      <c r="J21" s="29"/>
      <c r="K21" s="28"/>
      <c r="L21" s="30"/>
      <c r="M21" s="31"/>
      <c r="N21" s="32"/>
      <c r="O21" s="33"/>
      <c r="P21" s="33"/>
      <c r="Q21" s="33"/>
      <c r="R21" s="33"/>
      <c r="S21" s="33"/>
      <c r="T21" s="33"/>
      <c r="U21" s="34"/>
      <c r="V21" s="35"/>
    </row>
    <row r="22" spans="1:23" ht="15" customHeight="1">
      <c r="A22" s="22">
        <v>18</v>
      </c>
      <c r="B22" s="23"/>
      <c r="C22" s="24"/>
      <c r="D22" s="25"/>
      <c r="E22" s="33"/>
      <c r="F22" s="26"/>
      <c r="G22" s="23"/>
      <c r="H22" s="27"/>
      <c r="I22" s="28"/>
      <c r="J22" s="29"/>
      <c r="K22" s="28"/>
      <c r="L22" s="30"/>
      <c r="M22" s="31"/>
      <c r="N22" s="32"/>
      <c r="O22" s="33"/>
      <c r="P22" s="33"/>
      <c r="Q22" s="33"/>
      <c r="R22" s="33"/>
      <c r="S22" s="33"/>
      <c r="T22" s="33"/>
      <c r="U22" s="34"/>
      <c r="V22" s="35"/>
    </row>
    <row r="23" spans="1:23" ht="15" customHeight="1">
      <c r="A23" s="22">
        <v>19</v>
      </c>
      <c r="B23" s="23"/>
      <c r="C23" s="38"/>
      <c r="D23" s="36"/>
      <c r="E23" s="33"/>
      <c r="F23" s="26"/>
      <c r="G23" s="23"/>
      <c r="H23" s="27"/>
      <c r="I23" s="28"/>
      <c r="J23" s="29"/>
      <c r="K23" s="28"/>
      <c r="L23" s="30"/>
      <c r="M23" s="31"/>
      <c r="N23" s="32"/>
      <c r="O23" s="33"/>
      <c r="P23" s="33"/>
      <c r="Q23" s="33"/>
      <c r="R23" s="33"/>
      <c r="S23" s="33"/>
      <c r="T23" s="33"/>
      <c r="U23" s="34"/>
      <c r="V23" s="35"/>
    </row>
    <row r="24" spans="1:23" ht="15" customHeight="1">
      <c r="A24" s="22">
        <v>20</v>
      </c>
      <c r="B24" s="23"/>
      <c r="C24" s="24"/>
      <c r="D24" s="25"/>
      <c r="E24" s="25"/>
      <c r="F24" s="26"/>
      <c r="G24" s="23"/>
      <c r="H24" s="28"/>
      <c r="I24" s="28"/>
      <c r="J24" s="27"/>
      <c r="K24" s="28"/>
      <c r="L24" s="30"/>
      <c r="M24" s="31"/>
      <c r="N24" s="31"/>
      <c r="O24" s="33"/>
      <c r="P24" s="33"/>
      <c r="Q24" s="33"/>
      <c r="R24" s="33"/>
      <c r="S24" s="33"/>
      <c r="T24" s="33"/>
      <c r="U24" s="34"/>
      <c r="V24" s="35"/>
    </row>
    <row r="25" spans="1:23" ht="15" hidden="1" customHeight="1">
      <c r="A25" s="22"/>
      <c r="B25" s="23"/>
      <c r="C25" s="24"/>
      <c r="D25" s="25"/>
      <c r="E25" s="25"/>
      <c r="F25" s="26"/>
      <c r="G25" s="23"/>
      <c r="H25" s="39"/>
      <c r="I25" s="40"/>
      <c r="J25" s="41"/>
      <c r="K25" s="40"/>
      <c r="L25" s="32"/>
      <c r="M25" s="31"/>
      <c r="N25" s="31"/>
      <c r="O25" s="33"/>
      <c r="P25" s="33"/>
      <c r="Q25" s="33"/>
      <c r="R25" s="33"/>
      <c r="S25" s="33"/>
      <c r="T25" s="33"/>
      <c r="U25" s="34"/>
      <c r="V25" s="35"/>
    </row>
    <row r="26" spans="1:23" ht="15" hidden="1" customHeight="1">
      <c r="A26" s="22"/>
      <c r="B26" s="23"/>
      <c r="C26" s="24"/>
      <c r="D26" s="25"/>
      <c r="E26" s="25"/>
      <c r="F26" s="26"/>
      <c r="G26" s="23"/>
      <c r="H26" s="39"/>
      <c r="I26" s="40"/>
      <c r="J26" s="41"/>
      <c r="K26" s="40"/>
      <c r="L26" s="32"/>
      <c r="M26" s="31"/>
      <c r="N26" s="31"/>
      <c r="O26" s="33"/>
      <c r="P26" s="33"/>
      <c r="Q26" s="33"/>
      <c r="R26" s="33"/>
      <c r="S26" s="33"/>
      <c r="T26" s="33"/>
      <c r="U26" s="34"/>
      <c r="V26" s="35"/>
    </row>
    <row r="27" spans="1:23" ht="15" hidden="1" customHeight="1">
      <c r="A27" s="22"/>
      <c r="B27" s="23"/>
      <c r="C27" s="24"/>
      <c r="D27" s="25"/>
      <c r="E27" s="25"/>
      <c r="F27" s="26"/>
      <c r="G27" s="23"/>
      <c r="H27" s="39"/>
      <c r="I27" s="40"/>
      <c r="J27" s="41"/>
      <c r="K27" s="40"/>
      <c r="L27" s="32"/>
      <c r="M27" s="31"/>
      <c r="N27" s="31"/>
      <c r="O27" s="33"/>
      <c r="P27" s="33"/>
      <c r="Q27" s="33"/>
      <c r="R27" s="33"/>
      <c r="S27" s="33"/>
      <c r="T27" s="33"/>
      <c r="U27" s="34"/>
      <c r="V27" s="35"/>
    </row>
    <row r="28" spans="1:23" ht="15" customHeight="1">
      <c r="A28" s="22">
        <v>21</v>
      </c>
      <c r="B28" s="23"/>
      <c r="C28" s="24"/>
      <c r="D28" s="25"/>
      <c r="E28" s="25"/>
      <c r="F28" s="26"/>
      <c r="G28" s="23"/>
      <c r="H28" s="42"/>
      <c r="I28" s="40"/>
      <c r="J28" s="43"/>
      <c r="K28" s="40"/>
      <c r="L28" s="44"/>
      <c r="M28" s="31"/>
      <c r="N28" s="31"/>
      <c r="O28" s="33"/>
      <c r="P28" s="33"/>
      <c r="Q28" s="33"/>
      <c r="R28" s="33"/>
      <c r="S28" s="33"/>
      <c r="T28" s="33"/>
      <c r="U28" s="34"/>
      <c r="V28" s="35"/>
    </row>
    <row r="29" spans="1:23" ht="15" customHeight="1" thickBot="1">
      <c r="A29" s="45">
        <v>22</v>
      </c>
      <c r="B29" s="46"/>
      <c r="C29" s="47"/>
      <c r="D29" s="48"/>
      <c r="E29" s="48"/>
      <c r="F29" s="49"/>
      <c r="G29" s="46"/>
      <c r="H29" s="50"/>
      <c r="I29" s="51"/>
      <c r="J29" s="52"/>
      <c r="K29" s="51"/>
      <c r="L29" s="53"/>
      <c r="M29" s="54"/>
      <c r="N29" s="54"/>
      <c r="O29" s="55"/>
      <c r="P29" s="55"/>
      <c r="Q29" s="55"/>
      <c r="R29" s="55"/>
      <c r="S29" s="55"/>
      <c r="T29" s="55"/>
      <c r="U29" s="56"/>
      <c r="V29" s="57"/>
    </row>
    <row r="30" spans="1:23" ht="15" customHeight="1" thickBot="1">
      <c r="A30" s="58">
        <v>2230</v>
      </c>
      <c r="B30" s="59">
        <f>SUM(B4:B29)</f>
        <v>173000</v>
      </c>
      <c r="C30" s="60"/>
      <c r="D30" s="61"/>
      <c r="E30" s="61"/>
      <c r="F30" s="62"/>
      <c r="G30" s="59">
        <f t="shared" ref="G30:V30" si="0">SUM(G4:G29)</f>
        <v>305787.5</v>
      </c>
      <c r="H30" s="63">
        <f t="shared" si="0"/>
        <v>0</v>
      </c>
      <c r="I30" s="64">
        <f t="shared" si="0"/>
        <v>0</v>
      </c>
      <c r="J30" s="65">
        <f t="shared" si="0"/>
        <v>0</v>
      </c>
      <c r="K30" s="64">
        <f t="shared" si="0"/>
        <v>0</v>
      </c>
      <c r="L30" s="64">
        <f t="shared" si="0"/>
        <v>0</v>
      </c>
      <c r="M30" s="64">
        <f t="shared" si="0"/>
        <v>0</v>
      </c>
      <c r="N30" s="64">
        <f t="shared" si="0"/>
        <v>0</v>
      </c>
      <c r="O30" s="64">
        <f t="shared" si="0"/>
        <v>0</v>
      </c>
      <c r="P30" s="64">
        <f t="shared" si="0"/>
        <v>0</v>
      </c>
      <c r="Q30" s="64">
        <f t="shared" si="0"/>
        <v>0</v>
      </c>
      <c r="R30" s="64">
        <f t="shared" si="0"/>
        <v>0</v>
      </c>
      <c r="S30" s="64">
        <f t="shared" si="0"/>
        <v>0</v>
      </c>
      <c r="T30" s="64">
        <f t="shared" si="0"/>
        <v>0</v>
      </c>
      <c r="U30" s="64">
        <f t="shared" si="0"/>
        <v>0</v>
      </c>
      <c r="V30" s="64">
        <f t="shared" si="0"/>
        <v>0</v>
      </c>
      <c r="W30" s="66">
        <f>V30+L30+K30+J30+I30</f>
        <v>0</v>
      </c>
    </row>
    <row r="31" spans="1:23" ht="15" customHeight="1">
      <c r="A31" s="67">
        <v>1</v>
      </c>
      <c r="B31" s="68"/>
      <c r="C31" s="10" t="s">
        <v>56</v>
      </c>
      <c r="D31" s="11" t="s">
        <v>57</v>
      </c>
      <c r="E31" s="11" t="s">
        <v>58</v>
      </c>
      <c r="F31" s="12"/>
      <c r="G31" s="9">
        <v>11820</v>
      </c>
      <c r="H31" s="69"/>
      <c r="I31" s="70"/>
      <c r="J31" s="71"/>
      <c r="K31" s="70"/>
      <c r="L31" s="70"/>
      <c r="M31" s="72"/>
      <c r="N31" s="72"/>
      <c r="O31" s="73"/>
      <c r="P31" s="19"/>
      <c r="Q31" s="19"/>
      <c r="R31" s="19"/>
      <c r="S31" s="19"/>
      <c r="T31" s="19"/>
      <c r="U31" s="20"/>
      <c r="V31" s="21"/>
      <c r="W31" s="66"/>
    </row>
    <row r="32" spans="1:23" ht="15" customHeight="1">
      <c r="A32" s="74">
        <v>2</v>
      </c>
      <c r="B32" s="23"/>
      <c r="C32" s="24" t="s">
        <v>59</v>
      </c>
      <c r="D32" s="25" t="s">
        <v>60</v>
      </c>
      <c r="E32" s="25" t="s">
        <v>61</v>
      </c>
      <c r="F32" s="26"/>
      <c r="G32" s="23"/>
      <c r="H32" s="75"/>
      <c r="I32" s="28"/>
      <c r="J32" s="29"/>
      <c r="K32" s="28"/>
      <c r="L32" s="44"/>
      <c r="M32" s="31"/>
      <c r="N32" s="31"/>
      <c r="O32" s="76"/>
      <c r="P32" s="33"/>
      <c r="Q32" s="33"/>
      <c r="R32" s="33"/>
      <c r="S32" s="33"/>
      <c r="T32" s="33"/>
      <c r="U32" s="34"/>
      <c r="V32" s="35"/>
    </row>
    <row r="33" spans="1:22" ht="15" customHeight="1">
      <c r="A33" s="74">
        <v>3</v>
      </c>
      <c r="B33" s="23"/>
      <c r="C33" s="24"/>
      <c r="D33" s="25" t="s">
        <v>62</v>
      </c>
      <c r="E33" s="25" t="s">
        <v>63</v>
      </c>
      <c r="F33" s="26"/>
      <c r="G33" s="23"/>
      <c r="H33" s="27"/>
      <c r="I33" s="28"/>
      <c r="J33" s="28"/>
      <c r="K33" s="28"/>
      <c r="L33" s="44"/>
      <c r="M33" s="31"/>
      <c r="N33" s="31"/>
      <c r="O33" s="33"/>
      <c r="P33" s="33"/>
      <c r="Q33" s="33"/>
      <c r="R33" s="33"/>
      <c r="S33" s="33"/>
      <c r="T33" s="33"/>
      <c r="U33" s="34"/>
      <c r="V33" s="35"/>
    </row>
    <row r="34" spans="1:22" ht="15" customHeight="1">
      <c r="A34" s="74">
        <v>4</v>
      </c>
      <c r="B34" s="23"/>
      <c r="C34" s="24" t="s">
        <v>64</v>
      </c>
      <c r="D34" s="25" t="s">
        <v>65</v>
      </c>
      <c r="E34" s="25" t="s">
        <v>66</v>
      </c>
      <c r="F34" s="26"/>
      <c r="G34" s="23">
        <v>7920</v>
      </c>
      <c r="H34" s="27"/>
      <c r="I34" s="28"/>
      <c r="J34" s="28"/>
      <c r="K34" s="28"/>
      <c r="L34" s="44"/>
      <c r="M34" s="31"/>
      <c r="N34" s="31"/>
      <c r="O34" s="33"/>
      <c r="P34" s="33"/>
      <c r="Q34" s="33"/>
      <c r="R34" s="33"/>
      <c r="S34" s="33"/>
      <c r="T34" s="33"/>
      <c r="U34" s="34"/>
      <c r="V34" s="35"/>
    </row>
    <row r="35" spans="1:22" ht="15" customHeight="1">
      <c r="A35" s="74">
        <v>5</v>
      </c>
      <c r="B35" s="23"/>
      <c r="C35" s="24"/>
      <c r="D35" s="25" t="s">
        <v>67</v>
      </c>
      <c r="E35" s="25" t="s">
        <v>68</v>
      </c>
      <c r="F35" s="26"/>
      <c r="G35" s="23"/>
      <c r="H35" s="27"/>
      <c r="I35" s="28"/>
      <c r="J35" s="28"/>
      <c r="K35" s="28"/>
      <c r="L35" s="44"/>
      <c r="M35" s="31"/>
      <c r="N35" s="31"/>
      <c r="O35" s="33"/>
      <c r="P35" s="33"/>
      <c r="Q35" s="33"/>
      <c r="R35" s="33"/>
      <c r="S35" s="33"/>
      <c r="T35" s="33"/>
      <c r="U35" s="34"/>
      <c r="V35" s="35"/>
    </row>
    <row r="36" spans="1:22" ht="15" customHeight="1">
      <c r="A36" s="74">
        <v>6</v>
      </c>
      <c r="B36" s="23"/>
      <c r="C36" s="24"/>
      <c r="D36" s="25" t="s">
        <v>69</v>
      </c>
      <c r="E36" s="25" t="s">
        <v>70</v>
      </c>
      <c r="F36" s="26"/>
      <c r="G36" s="23"/>
      <c r="H36" s="27"/>
      <c r="I36" s="28"/>
      <c r="J36" s="28"/>
      <c r="K36" s="28"/>
      <c r="L36" s="44"/>
      <c r="M36" s="31"/>
      <c r="N36" s="31"/>
      <c r="O36" s="33"/>
      <c r="P36" s="33"/>
      <c r="Q36" s="33"/>
      <c r="R36" s="33"/>
      <c r="S36" s="33"/>
      <c r="T36" s="33"/>
      <c r="U36" s="34"/>
      <c r="V36" s="35"/>
    </row>
    <row r="37" spans="1:22" ht="15" customHeight="1">
      <c r="A37" s="74">
        <v>7</v>
      </c>
      <c r="B37" s="23"/>
      <c r="C37" s="24"/>
      <c r="D37" s="25" t="s">
        <v>71</v>
      </c>
      <c r="E37" s="25" t="s">
        <v>72</v>
      </c>
      <c r="F37" s="26"/>
      <c r="G37" s="23"/>
      <c r="H37" s="27"/>
      <c r="I37" s="28"/>
      <c r="J37" s="28"/>
      <c r="K37" s="28"/>
      <c r="L37" s="44"/>
      <c r="M37" s="31"/>
      <c r="N37" s="31"/>
      <c r="O37" s="33"/>
      <c r="P37" s="33"/>
      <c r="Q37" s="33"/>
      <c r="R37" s="33"/>
      <c r="S37" s="33"/>
      <c r="T37" s="33"/>
      <c r="U37" s="34"/>
      <c r="V37" s="35"/>
    </row>
    <row r="38" spans="1:22" ht="15" customHeight="1">
      <c r="A38" s="74">
        <v>8</v>
      </c>
      <c r="B38" s="23"/>
      <c r="C38" s="24"/>
      <c r="D38" s="25" t="s">
        <v>73</v>
      </c>
      <c r="E38" s="25" t="s">
        <v>74</v>
      </c>
      <c r="F38" s="26"/>
      <c r="G38" s="23"/>
      <c r="H38" s="27"/>
      <c r="I38" s="28"/>
      <c r="J38" s="28"/>
      <c r="K38" s="28"/>
      <c r="L38" s="44"/>
      <c r="M38" s="31"/>
      <c r="N38" s="31"/>
      <c r="O38" s="33"/>
      <c r="P38" s="33"/>
      <c r="Q38" s="33"/>
      <c r="R38" s="33"/>
      <c r="S38" s="33"/>
      <c r="T38" s="33"/>
      <c r="U38" s="34"/>
      <c r="V38" s="35"/>
    </row>
    <row r="39" spans="1:22" ht="15.75" customHeight="1">
      <c r="A39" s="74">
        <v>9</v>
      </c>
      <c r="B39" s="23"/>
      <c r="C39" s="24" t="s">
        <v>75</v>
      </c>
      <c r="D39" s="25" t="s">
        <v>76</v>
      </c>
      <c r="E39" s="25" t="s">
        <v>77</v>
      </c>
      <c r="F39" s="26"/>
      <c r="G39" s="23">
        <v>6380</v>
      </c>
      <c r="H39" s="27"/>
      <c r="I39" s="28"/>
      <c r="J39" s="28"/>
      <c r="K39" s="28"/>
      <c r="L39" s="44"/>
      <c r="M39" s="31"/>
      <c r="N39" s="31"/>
      <c r="O39" s="33"/>
      <c r="P39" s="33"/>
      <c r="Q39" s="33"/>
      <c r="R39" s="33"/>
      <c r="S39" s="33"/>
      <c r="T39" s="33"/>
      <c r="U39" s="34"/>
      <c r="V39" s="35"/>
    </row>
    <row r="40" spans="1:22" ht="15" customHeight="1">
      <c r="A40" s="74">
        <v>10</v>
      </c>
      <c r="B40" s="77"/>
      <c r="C40" s="78"/>
      <c r="D40" s="78" t="s">
        <v>78</v>
      </c>
      <c r="E40" s="79" t="s">
        <v>79</v>
      </c>
      <c r="F40" s="33"/>
      <c r="G40" s="80"/>
      <c r="H40" s="28"/>
      <c r="I40" s="28"/>
      <c r="J40" s="28"/>
      <c r="K40" s="28"/>
      <c r="L40" s="44"/>
      <c r="M40" s="31"/>
      <c r="N40" s="31"/>
      <c r="O40" s="33"/>
      <c r="P40" s="33"/>
      <c r="Q40" s="33"/>
      <c r="R40" s="33"/>
      <c r="S40" s="33"/>
      <c r="T40" s="33"/>
      <c r="U40" s="34"/>
      <c r="V40" s="35"/>
    </row>
    <row r="41" spans="1:22" ht="15" customHeight="1">
      <c r="A41" s="74">
        <v>11</v>
      </c>
      <c r="B41" s="77"/>
      <c r="C41" s="78"/>
      <c r="D41" s="78" t="s">
        <v>80</v>
      </c>
      <c r="E41" s="79" t="s">
        <v>70</v>
      </c>
      <c r="F41" s="33"/>
      <c r="G41" s="80"/>
      <c r="H41" s="28"/>
      <c r="I41" s="28"/>
      <c r="J41" s="28"/>
      <c r="K41" s="28"/>
      <c r="L41" s="44"/>
      <c r="M41" s="31"/>
      <c r="N41" s="31"/>
      <c r="O41" s="33"/>
      <c r="P41" s="33"/>
      <c r="Q41" s="33"/>
      <c r="R41" s="33"/>
      <c r="S41" s="33"/>
      <c r="T41" s="33"/>
      <c r="U41" s="34"/>
      <c r="V41" s="35"/>
    </row>
    <row r="42" spans="1:22" s="88" customFormat="1" ht="15" customHeight="1">
      <c r="A42" s="74">
        <v>12</v>
      </c>
      <c r="B42" s="81"/>
      <c r="C42" s="78" t="s">
        <v>81</v>
      </c>
      <c r="D42" s="79" t="s">
        <v>82</v>
      </c>
      <c r="E42" s="79" t="s">
        <v>83</v>
      </c>
      <c r="F42" s="78"/>
      <c r="G42" s="31">
        <v>3878.4</v>
      </c>
      <c r="H42" s="82"/>
      <c r="I42" s="28"/>
      <c r="J42" s="82"/>
      <c r="K42" s="82"/>
      <c r="L42" s="83"/>
      <c r="M42" s="84"/>
      <c r="N42" s="84"/>
      <c r="O42" s="85"/>
      <c r="P42" s="85"/>
      <c r="Q42" s="85"/>
      <c r="R42" s="85"/>
      <c r="S42" s="85"/>
      <c r="T42" s="85"/>
      <c r="U42" s="86"/>
      <c r="V42" s="87"/>
    </row>
    <row r="43" spans="1:22" ht="15" customHeight="1">
      <c r="A43" s="89">
        <v>13</v>
      </c>
      <c r="B43" s="23"/>
      <c r="C43" s="78" t="s">
        <v>84</v>
      </c>
      <c r="D43" s="78" t="s">
        <v>85</v>
      </c>
      <c r="E43" s="79" t="s">
        <v>83</v>
      </c>
      <c r="F43" s="78"/>
      <c r="G43" s="31">
        <v>1066.94</v>
      </c>
      <c r="H43" s="28"/>
      <c r="I43" s="28"/>
      <c r="J43" s="28"/>
      <c r="K43" s="28"/>
      <c r="L43" s="44"/>
      <c r="M43" s="31"/>
      <c r="N43" s="31"/>
      <c r="O43" s="33"/>
      <c r="P43" s="33"/>
      <c r="Q43" s="33"/>
      <c r="R43" s="33"/>
      <c r="S43" s="33"/>
      <c r="T43" s="33"/>
      <c r="U43" s="33"/>
      <c r="V43" s="33"/>
    </row>
    <row r="44" spans="1:22" ht="19.5" customHeight="1">
      <c r="A44" s="89">
        <v>14</v>
      </c>
      <c r="B44" s="23"/>
      <c r="C44" s="24" t="s">
        <v>86</v>
      </c>
      <c r="D44" s="25" t="s">
        <v>87</v>
      </c>
      <c r="E44" s="25" t="s">
        <v>88</v>
      </c>
      <c r="F44" s="26"/>
      <c r="G44" s="23">
        <v>1680</v>
      </c>
      <c r="H44" s="27"/>
      <c r="I44" s="28"/>
      <c r="J44" s="28"/>
      <c r="K44" s="28"/>
      <c r="L44" s="44"/>
      <c r="M44" s="31"/>
      <c r="N44" s="31"/>
      <c r="O44" s="33"/>
      <c r="P44" s="33"/>
      <c r="Q44" s="33"/>
      <c r="R44" s="33"/>
      <c r="S44" s="33"/>
      <c r="T44" s="33"/>
      <c r="U44" s="34"/>
      <c r="V44" s="33"/>
    </row>
    <row r="45" spans="1:22" ht="19.5" customHeight="1">
      <c r="A45" s="90">
        <v>15</v>
      </c>
      <c r="B45" s="91"/>
      <c r="C45" s="92" t="s">
        <v>89</v>
      </c>
      <c r="D45" s="93" t="s">
        <v>90</v>
      </c>
      <c r="E45" s="93" t="s">
        <v>91</v>
      </c>
      <c r="F45" s="94"/>
      <c r="G45" s="91">
        <v>250</v>
      </c>
      <c r="H45" s="95"/>
      <c r="I45" s="96"/>
      <c r="J45" s="96"/>
      <c r="K45" s="96"/>
      <c r="L45" s="97"/>
      <c r="M45" s="98"/>
      <c r="N45" s="98"/>
      <c r="O45" s="99"/>
      <c r="P45" s="99"/>
      <c r="Q45" s="99"/>
      <c r="R45" s="99"/>
      <c r="S45" s="99"/>
      <c r="T45" s="99"/>
      <c r="U45" s="100"/>
      <c r="V45" s="99"/>
    </row>
    <row r="46" spans="1:22" ht="19.5" customHeight="1">
      <c r="A46" s="90">
        <v>16</v>
      </c>
      <c r="B46" s="91"/>
      <c r="C46" s="92" t="s">
        <v>92</v>
      </c>
      <c r="D46" s="93" t="s">
        <v>93</v>
      </c>
      <c r="E46" s="93" t="s">
        <v>94</v>
      </c>
      <c r="F46" s="94"/>
      <c r="G46" s="91">
        <v>1440.14</v>
      </c>
      <c r="H46" s="95"/>
      <c r="I46" s="96"/>
      <c r="J46" s="96"/>
      <c r="K46" s="96"/>
      <c r="L46" s="97"/>
      <c r="M46" s="98"/>
      <c r="N46" s="98"/>
      <c r="O46" s="99"/>
      <c r="P46" s="99"/>
      <c r="Q46" s="99"/>
      <c r="R46" s="99"/>
      <c r="S46" s="99"/>
      <c r="T46" s="99"/>
      <c r="U46" s="100"/>
      <c r="V46" s="99"/>
    </row>
    <row r="47" spans="1:22" ht="19.5" customHeight="1">
      <c r="A47" s="90">
        <v>17</v>
      </c>
      <c r="B47" s="91"/>
      <c r="C47" s="92" t="s">
        <v>95</v>
      </c>
      <c r="D47" s="93" t="s">
        <v>90</v>
      </c>
      <c r="E47" s="93" t="s">
        <v>91</v>
      </c>
      <c r="F47" s="94"/>
      <c r="G47" s="91">
        <v>375</v>
      </c>
      <c r="H47" s="95"/>
      <c r="I47" s="96"/>
      <c r="J47" s="96"/>
      <c r="K47" s="96"/>
      <c r="L47" s="97"/>
      <c r="M47" s="98"/>
      <c r="N47" s="98"/>
      <c r="O47" s="99"/>
      <c r="P47" s="99"/>
      <c r="Q47" s="99"/>
      <c r="R47" s="99"/>
      <c r="S47" s="99"/>
      <c r="T47" s="99"/>
      <c r="U47" s="100"/>
      <c r="V47" s="99"/>
    </row>
    <row r="48" spans="1:22" ht="32.25" customHeight="1">
      <c r="A48" s="90">
        <v>18</v>
      </c>
      <c r="B48" s="91"/>
      <c r="C48" s="92" t="s">
        <v>96</v>
      </c>
      <c r="D48" s="93" t="s">
        <v>97</v>
      </c>
      <c r="E48" s="93" t="s">
        <v>98</v>
      </c>
      <c r="F48" s="94"/>
      <c r="G48" s="91">
        <v>2960.3</v>
      </c>
      <c r="H48" s="95"/>
      <c r="I48" s="96"/>
      <c r="J48" s="96"/>
      <c r="K48" s="96"/>
      <c r="L48" s="97"/>
      <c r="M48" s="98"/>
      <c r="N48" s="98"/>
      <c r="O48" s="99"/>
      <c r="P48" s="99"/>
      <c r="Q48" s="99"/>
      <c r="R48" s="99"/>
      <c r="S48" s="99"/>
      <c r="T48" s="99"/>
      <c r="U48" s="100"/>
      <c r="V48" s="99"/>
    </row>
    <row r="49" spans="1:23" ht="26.25" customHeight="1">
      <c r="A49" s="101">
        <v>2240</v>
      </c>
      <c r="B49" s="91"/>
      <c r="C49" s="92"/>
      <c r="D49" s="93"/>
      <c r="E49" s="93"/>
      <c r="F49" s="94"/>
      <c r="G49" s="102">
        <f>SUM(G31:G43)</f>
        <v>31065.34</v>
      </c>
      <c r="H49" s="103">
        <f>SUM(H31:H43)</f>
        <v>0</v>
      </c>
      <c r="I49" s="104">
        <f>I44+I43+I42+I39+I34+I31</f>
        <v>0</v>
      </c>
      <c r="J49" s="104">
        <f>J44+J39+J34+J31</f>
        <v>0</v>
      </c>
      <c r="K49" s="104">
        <f>K46+K45+K44+K42+K39+K34</f>
        <v>0</v>
      </c>
      <c r="L49" s="104">
        <f>L48+L47+L44+L39+L34</f>
        <v>0</v>
      </c>
      <c r="M49" s="105">
        <f t="shared" ref="M49:V49" si="1">SUM(M32:M43)</f>
        <v>0</v>
      </c>
      <c r="N49" s="105">
        <f t="shared" si="1"/>
        <v>0</v>
      </c>
      <c r="O49" s="105">
        <f t="shared" si="1"/>
        <v>0</v>
      </c>
      <c r="P49" s="105">
        <f t="shared" si="1"/>
        <v>0</v>
      </c>
      <c r="Q49" s="105">
        <f t="shared" si="1"/>
        <v>0</v>
      </c>
      <c r="R49" s="105">
        <f t="shared" si="1"/>
        <v>0</v>
      </c>
      <c r="S49" s="105">
        <f t="shared" si="1"/>
        <v>0</v>
      </c>
      <c r="T49" s="105">
        <f t="shared" si="1"/>
        <v>0</v>
      </c>
      <c r="U49" s="105">
        <f t="shared" si="1"/>
        <v>0</v>
      </c>
      <c r="V49" s="105">
        <f t="shared" si="1"/>
        <v>0</v>
      </c>
      <c r="W49" s="106">
        <f>H49+I49+J49+K49+L49+V49</f>
        <v>0</v>
      </c>
    </row>
    <row r="50" spans="1:23" s="88" customFormat="1" ht="28.5" customHeight="1">
      <c r="A50" s="107">
        <v>1</v>
      </c>
      <c r="B50" s="108">
        <v>117090</v>
      </c>
      <c r="C50" s="109" t="s">
        <v>99</v>
      </c>
      <c r="D50" s="110" t="s">
        <v>100</v>
      </c>
      <c r="E50" s="110" t="s">
        <v>101</v>
      </c>
      <c r="F50" s="111"/>
      <c r="G50" s="81"/>
      <c r="H50" s="112"/>
      <c r="I50" s="113"/>
      <c r="J50" s="113"/>
      <c r="K50" s="113"/>
      <c r="L50" s="114"/>
      <c r="M50" s="84"/>
      <c r="N50" s="84"/>
      <c r="O50" s="85"/>
      <c r="P50" s="85"/>
      <c r="Q50" s="85"/>
      <c r="R50" s="85"/>
      <c r="S50" s="85"/>
      <c r="T50" s="85"/>
      <c r="U50" s="86"/>
      <c r="V50" s="85"/>
      <c r="W50" s="115"/>
    </row>
    <row r="51" spans="1:23" s="88" customFormat="1" ht="18.75" customHeight="1">
      <c r="A51" s="107">
        <v>2</v>
      </c>
      <c r="B51" s="81"/>
      <c r="C51" s="109" t="s">
        <v>102</v>
      </c>
      <c r="D51" s="110" t="s">
        <v>103</v>
      </c>
      <c r="E51" s="110" t="s">
        <v>104</v>
      </c>
      <c r="F51" s="111"/>
      <c r="G51" s="81">
        <v>75761.78</v>
      </c>
      <c r="H51" s="112"/>
      <c r="I51" s="113"/>
      <c r="J51" s="113"/>
      <c r="K51" s="113"/>
      <c r="L51" s="114"/>
      <c r="M51" s="84"/>
      <c r="N51" s="84"/>
      <c r="O51" s="85"/>
      <c r="P51" s="85"/>
      <c r="Q51" s="85"/>
      <c r="R51" s="85"/>
      <c r="S51" s="85"/>
      <c r="T51" s="85"/>
      <c r="U51" s="86"/>
      <c r="V51" s="85"/>
      <c r="W51" s="115"/>
    </row>
    <row r="52" spans="1:23" s="88" customFormat="1" ht="18.75" customHeight="1">
      <c r="A52" s="107">
        <v>3</v>
      </c>
      <c r="B52" s="81"/>
      <c r="C52" s="109" t="s">
        <v>102</v>
      </c>
      <c r="D52" s="110" t="s">
        <v>105</v>
      </c>
      <c r="E52" s="110" t="s">
        <v>104</v>
      </c>
      <c r="F52" s="111"/>
      <c r="G52" s="81">
        <v>9700</v>
      </c>
      <c r="H52" s="112"/>
      <c r="I52" s="113"/>
      <c r="J52" s="113"/>
      <c r="K52" s="113"/>
      <c r="L52" s="114"/>
      <c r="M52" s="84"/>
      <c r="N52" s="84"/>
      <c r="O52" s="85"/>
      <c r="P52" s="85"/>
      <c r="Q52" s="85"/>
      <c r="R52" s="85"/>
      <c r="S52" s="85"/>
      <c r="T52" s="85"/>
      <c r="U52" s="86"/>
      <c r="V52" s="85"/>
      <c r="W52" s="115"/>
    </row>
    <row r="53" spans="1:23" s="88" customFormat="1" ht="18.75" customHeight="1">
      <c r="A53" s="116">
        <v>2273</v>
      </c>
      <c r="B53" s="81"/>
      <c r="C53" s="109"/>
      <c r="D53" s="110"/>
      <c r="E53" s="110"/>
      <c r="F53" s="111"/>
      <c r="G53" s="108">
        <f>SUM(G50:G51)</f>
        <v>75761.78</v>
      </c>
      <c r="H53" s="117">
        <f t="shared" ref="H53:V53" si="2">SUM(H50:H51)</f>
        <v>0</v>
      </c>
      <c r="I53" s="118">
        <f>I52+I51+I50</f>
        <v>0</v>
      </c>
      <c r="J53" s="118">
        <f>J52+J51+J50</f>
        <v>0</v>
      </c>
      <c r="K53" s="118">
        <f t="shared" si="2"/>
        <v>0</v>
      </c>
      <c r="L53" s="118">
        <f t="shared" si="2"/>
        <v>0</v>
      </c>
      <c r="M53" s="118">
        <f t="shared" si="2"/>
        <v>0</v>
      </c>
      <c r="N53" s="118">
        <f t="shared" si="2"/>
        <v>0</v>
      </c>
      <c r="O53" s="118">
        <f t="shared" si="2"/>
        <v>0</v>
      </c>
      <c r="P53" s="118">
        <f t="shared" si="2"/>
        <v>0</v>
      </c>
      <c r="Q53" s="118">
        <f t="shared" si="2"/>
        <v>0</v>
      </c>
      <c r="R53" s="118">
        <f t="shared" si="2"/>
        <v>0</v>
      </c>
      <c r="S53" s="118">
        <f t="shared" si="2"/>
        <v>0</v>
      </c>
      <c r="T53" s="118">
        <f t="shared" si="2"/>
        <v>0</v>
      </c>
      <c r="U53" s="118">
        <f t="shared" si="2"/>
        <v>0</v>
      </c>
      <c r="V53" s="118">
        <f t="shared" si="2"/>
        <v>0</v>
      </c>
      <c r="W53" s="119">
        <f>H53+I53+J53+K53+L53+V53</f>
        <v>0</v>
      </c>
    </row>
    <row r="54" spans="1:23" s="88" customFormat="1" ht="15" customHeight="1">
      <c r="A54" s="116">
        <v>2275</v>
      </c>
      <c r="B54" s="81"/>
      <c r="C54" s="109" t="s">
        <v>106</v>
      </c>
      <c r="D54" s="110" t="s">
        <v>107</v>
      </c>
      <c r="E54" s="110" t="s">
        <v>108</v>
      </c>
      <c r="F54" s="120"/>
      <c r="G54" s="108">
        <v>9183.6</v>
      </c>
      <c r="H54" s="117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19">
        <f>H54+I54+J54+K54+L54+V54</f>
        <v>0</v>
      </c>
    </row>
    <row r="55" spans="1:23" s="88" customFormat="1" ht="33" hidden="1" customHeight="1">
      <c r="A55" s="107">
        <v>1</v>
      </c>
      <c r="B55" s="81"/>
      <c r="C55" s="109" t="s">
        <v>109</v>
      </c>
      <c r="D55" s="110" t="s">
        <v>110</v>
      </c>
      <c r="E55" s="110" t="s">
        <v>111</v>
      </c>
      <c r="F55" s="120"/>
      <c r="G55" s="81">
        <v>33431.47</v>
      </c>
      <c r="H55" s="122"/>
      <c r="I55" s="123"/>
      <c r="J55" s="124"/>
      <c r="K55" s="124"/>
      <c r="L55" s="84"/>
      <c r="M55" s="84"/>
      <c r="N55" s="84"/>
      <c r="O55" s="85"/>
      <c r="P55" s="85"/>
      <c r="Q55" s="85"/>
      <c r="R55" s="85"/>
      <c r="S55" s="85"/>
      <c r="T55" s="85"/>
      <c r="U55" s="86"/>
      <c r="V55" s="85"/>
    </row>
    <row r="56" spans="1:23" s="88" customFormat="1" ht="30.75" hidden="1" customHeight="1">
      <c r="A56" s="107">
        <v>2</v>
      </c>
      <c r="B56" s="81"/>
      <c r="C56" s="109" t="s">
        <v>112</v>
      </c>
      <c r="D56" s="110" t="s">
        <v>113</v>
      </c>
      <c r="E56" s="110" t="s">
        <v>111</v>
      </c>
      <c r="F56" s="111" t="s">
        <v>114</v>
      </c>
      <c r="G56" s="81">
        <v>2278.79</v>
      </c>
      <c r="H56" s="122"/>
      <c r="I56" s="40"/>
      <c r="J56" s="124"/>
      <c r="K56" s="124"/>
      <c r="L56" s="84"/>
      <c r="M56" s="84"/>
      <c r="N56" s="84"/>
      <c r="O56" s="85"/>
      <c r="P56" s="85"/>
      <c r="Q56" s="85"/>
      <c r="R56" s="85"/>
      <c r="S56" s="85"/>
      <c r="T56" s="85"/>
      <c r="U56" s="86"/>
      <c r="V56" s="85"/>
    </row>
    <row r="57" spans="1:23" s="88" customFormat="1" ht="39" customHeight="1">
      <c r="A57" s="107">
        <v>1</v>
      </c>
      <c r="B57" s="81"/>
      <c r="C57" s="109" t="s">
        <v>115</v>
      </c>
      <c r="D57" s="110" t="s">
        <v>113</v>
      </c>
      <c r="E57" s="110" t="s">
        <v>116</v>
      </c>
      <c r="F57" s="111"/>
      <c r="G57" s="81">
        <v>24637</v>
      </c>
      <c r="H57" s="122"/>
      <c r="I57" s="40"/>
      <c r="J57" s="124"/>
      <c r="K57" s="113"/>
      <c r="L57" s="114"/>
      <c r="M57" s="84"/>
      <c r="N57" s="84"/>
      <c r="O57" s="85"/>
      <c r="P57" s="85"/>
      <c r="Q57" s="85"/>
      <c r="R57" s="85"/>
      <c r="S57" s="85"/>
      <c r="T57" s="85"/>
      <c r="U57" s="86"/>
      <c r="V57" s="85"/>
    </row>
    <row r="58" spans="1:23" s="88" customFormat="1" ht="15" customHeight="1">
      <c r="A58" s="107">
        <v>2</v>
      </c>
      <c r="B58" s="108">
        <v>130900</v>
      </c>
      <c r="C58" s="109" t="s">
        <v>117</v>
      </c>
      <c r="D58" s="110" t="s">
        <v>110</v>
      </c>
      <c r="E58" s="110" t="s">
        <v>101</v>
      </c>
      <c r="F58" s="111"/>
      <c r="G58" s="81"/>
      <c r="H58" s="122"/>
      <c r="I58" s="40"/>
      <c r="J58" s="124"/>
      <c r="K58" s="113"/>
      <c r="L58" s="114"/>
      <c r="M58" s="84"/>
      <c r="N58" s="84"/>
      <c r="O58" s="85"/>
      <c r="P58" s="85"/>
      <c r="Q58" s="85"/>
      <c r="R58" s="85"/>
      <c r="S58" s="85"/>
      <c r="T58" s="85"/>
      <c r="U58" s="86"/>
      <c r="V58" s="85"/>
    </row>
    <row r="59" spans="1:23" s="88" customFormat="1" ht="15" customHeight="1">
      <c r="A59" s="116">
        <v>2274</v>
      </c>
      <c r="B59" s="81"/>
      <c r="C59" s="109"/>
      <c r="D59" s="110"/>
      <c r="E59" s="110"/>
      <c r="F59" s="111"/>
      <c r="G59" s="108">
        <f>SUM(G57:G58)</f>
        <v>24637</v>
      </c>
      <c r="H59" s="117">
        <f>SUM(H55:H58)</f>
        <v>0</v>
      </c>
      <c r="I59" s="125">
        <f>SUM(I56:I58)</f>
        <v>0</v>
      </c>
      <c r="J59" s="121">
        <f>SUM(J57:J58)</f>
        <v>0</v>
      </c>
      <c r="K59" s="121">
        <f>SUM(K57:K58)</f>
        <v>0</v>
      </c>
      <c r="L59" s="121">
        <f>SUM(L55:L58)</f>
        <v>0</v>
      </c>
      <c r="M59" s="121">
        <f t="shared" ref="M59:V59" si="3">SUM(M55:M58)</f>
        <v>0</v>
      </c>
      <c r="N59" s="121">
        <f t="shared" si="3"/>
        <v>0</v>
      </c>
      <c r="O59" s="121">
        <f t="shared" si="3"/>
        <v>0</v>
      </c>
      <c r="P59" s="121">
        <f t="shared" si="3"/>
        <v>0</v>
      </c>
      <c r="Q59" s="121">
        <f t="shared" si="3"/>
        <v>0</v>
      </c>
      <c r="R59" s="121">
        <f t="shared" si="3"/>
        <v>0</v>
      </c>
      <c r="S59" s="121">
        <f t="shared" si="3"/>
        <v>0</v>
      </c>
      <c r="T59" s="121">
        <f t="shared" si="3"/>
        <v>0</v>
      </c>
      <c r="U59" s="121">
        <f t="shared" si="3"/>
        <v>0</v>
      </c>
      <c r="V59" s="121">
        <f t="shared" si="3"/>
        <v>0</v>
      </c>
      <c r="W59" s="119">
        <f>V59+L59+K59+J59+I59+H59</f>
        <v>0</v>
      </c>
    </row>
    <row r="60" spans="1:23" s="88" customFormat="1" ht="28.5" customHeight="1">
      <c r="A60" s="116">
        <v>2272</v>
      </c>
      <c r="B60" s="81"/>
      <c r="C60" s="109" t="s">
        <v>118</v>
      </c>
      <c r="D60" s="110" t="s">
        <v>119</v>
      </c>
      <c r="E60" s="110" t="s">
        <v>120</v>
      </c>
      <c r="F60" s="120"/>
      <c r="G60" s="108">
        <v>36000</v>
      </c>
      <c r="H60" s="117"/>
      <c r="I60" s="125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19">
        <f>H60+I60+J60+K60+L60+V60</f>
        <v>0</v>
      </c>
    </row>
    <row r="61" spans="1:23" s="88" customFormat="1" ht="26.25" customHeight="1">
      <c r="A61" s="116">
        <v>2220</v>
      </c>
      <c r="B61" s="81"/>
      <c r="C61" s="109" t="s">
        <v>121</v>
      </c>
      <c r="D61" s="110" t="s">
        <v>122</v>
      </c>
      <c r="E61" s="110" t="s">
        <v>123</v>
      </c>
      <c r="F61" s="120"/>
      <c r="G61" s="126">
        <v>660</v>
      </c>
      <c r="H61" s="112"/>
      <c r="I61" s="28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119"/>
    </row>
    <row r="62" spans="1:23" s="88" customFormat="1" ht="26.25" customHeight="1">
      <c r="A62" s="116">
        <v>2282</v>
      </c>
      <c r="B62" s="81"/>
      <c r="C62" s="109" t="s">
        <v>124</v>
      </c>
      <c r="D62" s="110" t="s">
        <v>125</v>
      </c>
      <c r="E62" s="110" t="s">
        <v>126</v>
      </c>
      <c r="F62" s="120">
        <v>1</v>
      </c>
      <c r="G62" s="108">
        <v>1490</v>
      </c>
      <c r="H62" s="127"/>
      <c r="I62" s="128"/>
      <c r="J62" s="129"/>
      <c r="K62" s="129"/>
      <c r="L62" s="82"/>
      <c r="M62" s="82"/>
      <c r="N62" s="82"/>
      <c r="O62" s="130"/>
      <c r="P62" s="130"/>
      <c r="Q62" s="130"/>
      <c r="R62" s="130"/>
      <c r="S62" s="130"/>
      <c r="T62" s="130"/>
      <c r="U62" s="130"/>
      <c r="V62" s="82"/>
      <c r="W62" s="119"/>
    </row>
    <row r="63" spans="1:23" ht="15.75">
      <c r="A63" s="116">
        <v>3110</v>
      </c>
      <c r="B63" s="33"/>
      <c r="C63" s="33"/>
      <c r="D63" s="33"/>
      <c r="E63" s="110"/>
      <c r="F63" s="33"/>
      <c r="G63" s="131"/>
      <c r="H63" s="132"/>
      <c r="I63" s="132"/>
      <c r="J63" s="132"/>
      <c r="K63" s="132"/>
      <c r="L63" s="132"/>
      <c r="M63" s="33"/>
      <c r="N63" s="33"/>
      <c r="V63" s="133"/>
    </row>
    <row r="64" spans="1:23" ht="15" hidden="1" customHeight="1">
      <c r="A64" s="116"/>
      <c r="B64" s="23"/>
      <c r="C64" s="24"/>
      <c r="D64" s="25" t="s">
        <v>127</v>
      </c>
      <c r="E64" s="25" t="s">
        <v>128</v>
      </c>
      <c r="F64" s="26" t="s">
        <v>129</v>
      </c>
      <c r="G64" s="23"/>
      <c r="H64" s="27"/>
      <c r="I64" s="28"/>
      <c r="J64" s="28"/>
      <c r="K64" s="28"/>
      <c r="L64" s="28"/>
      <c r="M64" s="125"/>
      <c r="N64" s="125"/>
      <c r="O64" s="134"/>
      <c r="P64" s="134"/>
      <c r="Q64" s="134"/>
      <c r="R64" s="134"/>
      <c r="S64" s="134"/>
      <c r="T64" s="134"/>
      <c r="U64" s="135"/>
      <c r="V64" s="134"/>
      <c r="W64" s="136"/>
    </row>
    <row r="65" spans="1:23" ht="15" customHeight="1">
      <c r="A65" s="89">
        <v>1</v>
      </c>
      <c r="B65" s="77"/>
      <c r="C65" s="24" t="s">
        <v>130</v>
      </c>
      <c r="D65" s="25" t="s">
        <v>131</v>
      </c>
      <c r="E65" s="25" t="s">
        <v>132</v>
      </c>
      <c r="F65" s="26" t="s">
        <v>133</v>
      </c>
      <c r="G65" s="23">
        <v>3088</v>
      </c>
      <c r="H65" s="27"/>
      <c r="I65" s="28"/>
      <c r="J65" s="28"/>
      <c r="K65" s="28"/>
      <c r="L65" s="28"/>
      <c r="M65" s="125"/>
      <c r="N65" s="125"/>
      <c r="O65" s="134"/>
      <c r="P65" s="134"/>
      <c r="Q65" s="134"/>
      <c r="R65" s="134"/>
      <c r="S65" s="134"/>
      <c r="T65" s="134"/>
      <c r="U65" s="135"/>
      <c r="V65" s="134"/>
      <c r="W65" s="136"/>
    </row>
    <row r="66" spans="1:23" ht="15" customHeight="1">
      <c r="A66" s="89">
        <v>2</v>
      </c>
      <c r="B66" s="77"/>
      <c r="C66" s="24" t="s">
        <v>134</v>
      </c>
      <c r="D66" s="25" t="s">
        <v>135</v>
      </c>
      <c r="E66" s="79" t="s">
        <v>123</v>
      </c>
      <c r="F66" s="26" t="s">
        <v>136</v>
      </c>
      <c r="G66" s="23">
        <v>1200</v>
      </c>
      <c r="H66" s="27"/>
      <c r="I66" s="28"/>
      <c r="J66" s="28"/>
      <c r="K66" s="28"/>
      <c r="L66" s="28"/>
      <c r="M66" s="125"/>
      <c r="N66" s="125"/>
      <c r="O66" s="134"/>
      <c r="P66" s="134"/>
      <c r="Q66" s="134"/>
      <c r="R66" s="134"/>
      <c r="S66" s="134"/>
      <c r="T66" s="134"/>
      <c r="U66" s="135"/>
      <c r="V66" s="134"/>
      <c r="W66" s="136"/>
    </row>
    <row r="67" spans="1:23" ht="15" customHeight="1">
      <c r="A67" s="89">
        <v>3</v>
      </c>
      <c r="B67" s="77"/>
      <c r="C67" s="24" t="s">
        <v>137</v>
      </c>
      <c r="D67" s="25" t="s">
        <v>138</v>
      </c>
      <c r="E67" s="79" t="s">
        <v>139</v>
      </c>
      <c r="F67" s="26" t="s">
        <v>140</v>
      </c>
      <c r="G67" s="23">
        <v>2330</v>
      </c>
      <c r="H67" s="27"/>
      <c r="I67" s="28"/>
      <c r="J67" s="28"/>
      <c r="K67" s="28"/>
      <c r="L67" s="28"/>
      <c r="M67" s="125"/>
      <c r="N67" s="125"/>
      <c r="O67" s="134"/>
      <c r="P67" s="134"/>
      <c r="Q67" s="134"/>
      <c r="R67" s="134"/>
      <c r="S67" s="134"/>
      <c r="T67" s="134"/>
      <c r="U67" s="135"/>
      <c r="V67" s="134"/>
      <c r="W67" s="136"/>
    </row>
    <row r="68" spans="1:23" ht="15" customHeight="1">
      <c r="A68" s="89">
        <v>4</v>
      </c>
      <c r="B68" s="77"/>
      <c r="C68" s="24" t="s">
        <v>141</v>
      </c>
      <c r="D68" s="25" t="s">
        <v>142</v>
      </c>
      <c r="E68" s="79" t="s">
        <v>132</v>
      </c>
      <c r="F68" s="26">
        <v>2</v>
      </c>
      <c r="G68" s="23">
        <v>713</v>
      </c>
      <c r="H68" s="27"/>
      <c r="I68" s="28"/>
      <c r="J68" s="28"/>
      <c r="K68" s="28"/>
      <c r="L68" s="28"/>
      <c r="M68" s="125"/>
      <c r="N68" s="125"/>
      <c r="O68" s="134"/>
      <c r="P68" s="134"/>
      <c r="Q68" s="134"/>
      <c r="R68" s="134"/>
      <c r="S68" s="134"/>
      <c r="T68" s="134"/>
      <c r="U68" s="135"/>
      <c r="V68" s="134"/>
      <c r="W68" s="136"/>
    </row>
    <row r="69" spans="1:23" ht="15" customHeight="1">
      <c r="A69" s="89">
        <v>5</v>
      </c>
      <c r="B69" s="77"/>
      <c r="C69" s="24" t="s">
        <v>143</v>
      </c>
      <c r="D69" s="25" t="s">
        <v>144</v>
      </c>
      <c r="E69" s="79" t="s">
        <v>132</v>
      </c>
      <c r="F69" s="26">
        <v>18</v>
      </c>
      <c r="G69" s="23">
        <v>3550</v>
      </c>
      <c r="H69" s="27"/>
      <c r="I69" s="28"/>
      <c r="J69" s="28"/>
      <c r="K69" s="28"/>
      <c r="L69" s="28"/>
      <c r="M69" s="125"/>
      <c r="N69" s="125"/>
      <c r="O69" s="134"/>
      <c r="P69" s="134"/>
      <c r="Q69" s="134"/>
      <c r="R69" s="134"/>
      <c r="S69" s="134"/>
      <c r="T69" s="134"/>
      <c r="U69" s="135"/>
      <c r="V69" s="134"/>
      <c r="W69" s="136"/>
    </row>
    <row r="70" spans="1:23" ht="15" customHeight="1">
      <c r="A70" s="89">
        <v>6</v>
      </c>
      <c r="B70" s="77"/>
      <c r="C70" s="78" t="s">
        <v>145</v>
      </c>
      <c r="D70" s="78" t="s">
        <v>146</v>
      </c>
      <c r="E70" s="79" t="s">
        <v>91</v>
      </c>
      <c r="F70" s="78">
        <v>25</v>
      </c>
      <c r="G70" s="80">
        <v>1574.46</v>
      </c>
      <c r="H70" s="28"/>
      <c r="I70" s="28"/>
      <c r="J70" s="28"/>
      <c r="K70" s="28"/>
      <c r="L70" s="28"/>
      <c r="M70" s="31"/>
      <c r="N70" s="31"/>
      <c r="O70" s="33"/>
      <c r="P70" s="33"/>
      <c r="Q70" s="33"/>
      <c r="R70" s="33"/>
      <c r="S70" s="33"/>
      <c r="T70" s="33"/>
      <c r="U70" s="34"/>
      <c r="V70" s="33"/>
    </row>
    <row r="71" spans="1:23" ht="14.25" customHeight="1">
      <c r="A71" s="89">
        <v>7</v>
      </c>
      <c r="B71" s="77"/>
      <c r="C71" s="78" t="s">
        <v>147</v>
      </c>
      <c r="D71" s="78" t="s">
        <v>138</v>
      </c>
      <c r="E71" s="79" t="s">
        <v>139</v>
      </c>
      <c r="F71" s="78">
        <v>130</v>
      </c>
      <c r="G71" s="80">
        <v>2000</v>
      </c>
      <c r="H71" s="28"/>
      <c r="I71" s="28"/>
      <c r="J71" s="28"/>
      <c r="K71" s="28"/>
      <c r="L71" s="28"/>
      <c r="M71" s="31"/>
      <c r="N71" s="31"/>
      <c r="O71" s="33"/>
      <c r="P71" s="33"/>
      <c r="Q71" s="33"/>
      <c r="R71" s="33"/>
      <c r="S71" s="33"/>
      <c r="T71" s="33"/>
      <c r="U71" s="34"/>
      <c r="V71" s="33"/>
    </row>
    <row r="72" spans="1:23" ht="15" customHeight="1">
      <c r="A72" s="89">
        <v>8</v>
      </c>
      <c r="B72" s="77"/>
      <c r="C72" s="78" t="s">
        <v>148</v>
      </c>
      <c r="D72" s="78" t="s">
        <v>149</v>
      </c>
      <c r="E72" s="79" t="s">
        <v>91</v>
      </c>
      <c r="F72" s="33"/>
      <c r="G72" s="80">
        <v>4484.5200000000004</v>
      </c>
      <c r="H72" s="28"/>
      <c r="I72" s="28"/>
      <c r="J72" s="28"/>
      <c r="K72" s="28"/>
      <c r="L72" s="28"/>
      <c r="M72" s="31"/>
      <c r="N72" s="31"/>
      <c r="O72" s="33"/>
      <c r="P72" s="33"/>
      <c r="Q72" s="33"/>
      <c r="R72" s="33"/>
      <c r="S72" s="33"/>
      <c r="T72" s="33"/>
      <c r="U72" s="34"/>
      <c r="V72" s="33"/>
    </row>
    <row r="73" spans="1:23" ht="15" customHeight="1">
      <c r="A73" s="89">
        <v>9</v>
      </c>
      <c r="B73" s="77"/>
      <c r="C73" s="78" t="s">
        <v>150</v>
      </c>
      <c r="D73" s="78" t="s">
        <v>151</v>
      </c>
      <c r="E73" s="79" t="s">
        <v>152</v>
      </c>
      <c r="F73" s="33"/>
      <c r="G73" s="80">
        <v>1827.12</v>
      </c>
      <c r="H73" s="28"/>
      <c r="I73" s="28"/>
      <c r="J73" s="28"/>
      <c r="K73" s="28"/>
      <c r="L73" s="28"/>
      <c r="M73" s="31"/>
      <c r="N73" s="31"/>
      <c r="O73" s="33"/>
      <c r="P73" s="33"/>
      <c r="Q73" s="33"/>
      <c r="R73" s="33"/>
      <c r="S73" s="33"/>
      <c r="T73" s="33"/>
      <c r="U73" s="34"/>
      <c r="V73" s="33"/>
    </row>
    <row r="74" spans="1:23" ht="15" customHeight="1">
      <c r="A74" s="89">
        <v>10</v>
      </c>
      <c r="B74" s="77"/>
      <c r="C74" s="78"/>
      <c r="D74" s="78"/>
      <c r="E74" s="79"/>
      <c r="F74" s="33"/>
      <c r="G74" s="80"/>
      <c r="H74" s="28"/>
      <c r="I74" s="28"/>
      <c r="J74" s="28"/>
      <c r="K74" s="28"/>
      <c r="L74" s="28"/>
      <c r="M74" s="31"/>
      <c r="N74" s="31"/>
      <c r="O74" s="33"/>
      <c r="P74" s="33"/>
      <c r="Q74" s="33"/>
      <c r="R74" s="33"/>
      <c r="S74" s="33"/>
      <c r="T74" s="33"/>
      <c r="U74" s="34"/>
      <c r="V74" s="33"/>
    </row>
    <row r="75" spans="1:23" ht="15" customHeight="1">
      <c r="A75" s="89">
        <v>11</v>
      </c>
      <c r="B75" s="77"/>
      <c r="C75" s="78"/>
      <c r="D75" s="78"/>
      <c r="E75" s="79"/>
      <c r="F75" s="33"/>
      <c r="G75" s="80"/>
      <c r="H75" s="28"/>
      <c r="I75" s="28"/>
      <c r="J75" s="28"/>
      <c r="K75" s="28"/>
      <c r="L75" s="28"/>
      <c r="M75" s="31"/>
      <c r="N75" s="31"/>
      <c r="O75" s="33"/>
      <c r="P75" s="33"/>
      <c r="Q75" s="33"/>
      <c r="R75" s="33"/>
      <c r="S75" s="33"/>
      <c r="T75" s="33"/>
      <c r="U75" s="34"/>
      <c r="V75" s="33"/>
    </row>
    <row r="76" spans="1:23" ht="15" customHeight="1">
      <c r="A76" s="89">
        <v>12</v>
      </c>
      <c r="B76" s="77"/>
      <c r="C76" s="78"/>
      <c r="D76" s="78"/>
      <c r="E76" s="79"/>
      <c r="F76" s="33"/>
      <c r="G76" s="80"/>
      <c r="H76" s="28"/>
      <c r="I76" s="28"/>
      <c r="J76" s="28"/>
      <c r="K76" s="28"/>
      <c r="L76" s="28"/>
      <c r="M76" s="31"/>
      <c r="N76" s="31"/>
      <c r="O76" s="33"/>
      <c r="P76" s="33"/>
      <c r="Q76" s="33"/>
      <c r="R76" s="33"/>
      <c r="S76" s="33"/>
      <c r="T76" s="33"/>
      <c r="U76" s="34"/>
      <c r="V76" s="33"/>
    </row>
    <row r="77" spans="1:23" ht="15" customHeight="1">
      <c r="A77" s="89">
        <v>13</v>
      </c>
      <c r="B77" s="77"/>
      <c r="C77" s="78"/>
      <c r="D77" s="78"/>
      <c r="E77" s="79"/>
      <c r="F77" s="33"/>
      <c r="G77" s="80"/>
      <c r="H77" s="28"/>
      <c r="I77" s="28"/>
      <c r="J77" s="28"/>
      <c r="K77" s="28"/>
      <c r="L77" s="28"/>
      <c r="M77" s="31"/>
      <c r="N77" s="31"/>
      <c r="O77" s="33"/>
      <c r="P77" s="33"/>
      <c r="Q77" s="33"/>
      <c r="R77" s="33"/>
      <c r="S77" s="33"/>
      <c r="T77" s="33"/>
      <c r="U77" s="34"/>
      <c r="V77" s="33"/>
    </row>
    <row r="78" spans="1:23" ht="15" customHeight="1">
      <c r="A78" s="89">
        <v>14</v>
      </c>
      <c r="B78" s="77"/>
      <c r="C78" s="78"/>
      <c r="D78" s="78"/>
      <c r="E78" s="79"/>
      <c r="F78" s="33"/>
      <c r="G78" s="80"/>
      <c r="H78" s="28"/>
      <c r="I78" s="28"/>
      <c r="J78" s="28"/>
      <c r="K78" s="28"/>
      <c r="L78" s="28"/>
      <c r="M78" s="31"/>
      <c r="N78" s="31"/>
      <c r="O78" s="33"/>
      <c r="P78" s="33"/>
      <c r="Q78" s="33"/>
      <c r="R78" s="33"/>
      <c r="S78" s="33"/>
      <c r="T78" s="33"/>
      <c r="U78" s="34"/>
      <c r="V78" s="33"/>
    </row>
    <row r="79" spans="1:23" ht="15" customHeight="1">
      <c r="A79" s="89">
        <v>15</v>
      </c>
      <c r="B79" s="77"/>
      <c r="C79" s="78"/>
      <c r="D79" s="78"/>
      <c r="E79" s="79"/>
      <c r="F79" s="33"/>
      <c r="G79" s="80"/>
      <c r="H79" s="28"/>
      <c r="I79" s="28"/>
      <c r="J79" s="28"/>
      <c r="K79" s="28"/>
      <c r="L79" s="28"/>
      <c r="M79" s="31"/>
      <c r="N79" s="31"/>
      <c r="O79" s="33"/>
      <c r="P79" s="33"/>
      <c r="Q79" s="33"/>
      <c r="R79" s="33"/>
      <c r="S79" s="33"/>
      <c r="T79" s="33"/>
      <c r="U79" s="34"/>
      <c r="V79" s="33"/>
    </row>
    <row r="80" spans="1:23" ht="15" customHeight="1">
      <c r="A80" s="89">
        <v>16</v>
      </c>
      <c r="B80" s="77"/>
      <c r="C80" s="78"/>
      <c r="D80" s="78"/>
      <c r="E80" s="79"/>
      <c r="F80" s="33"/>
      <c r="G80" s="80"/>
      <c r="H80" s="28"/>
      <c r="I80" s="28"/>
      <c r="J80" s="28"/>
      <c r="K80" s="28"/>
      <c r="L80" s="28"/>
      <c r="M80" s="31"/>
      <c r="N80" s="31"/>
      <c r="O80" s="33"/>
      <c r="P80" s="33"/>
      <c r="Q80" s="33"/>
      <c r="R80" s="33"/>
      <c r="S80" s="33"/>
      <c r="T80" s="33"/>
      <c r="U80" s="34"/>
      <c r="V80" s="33"/>
    </row>
    <row r="81" spans="1:23" ht="15" customHeight="1">
      <c r="A81" s="89">
        <v>17</v>
      </c>
      <c r="B81" s="77"/>
      <c r="C81" s="78"/>
      <c r="D81" s="78"/>
      <c r="E81" s="79"/>
      <c r="F81" s="33"/>
      <c r="G81" s="80"/>
      <c r="H81" s="28"/>
      <c r="I81" s="28"/>
      <c r="J81" s="28"/>
      <c r="K81" s="28"/>
      <c r="L81" s="28"/>
      <c r="M81" s="31"/>
      <c r="N81" s="31"/>
      <c r="O81" s="33"/>
      <c r="P81" s="33"/>
      <c r="Q81" s="33"/>
      <c r="R81" s="33"/>
      <c r="S81" s="33"/>
      <c r="T81" s="33"/>
      <c r="U81" s="34"/>
      <c r="V81" s="33"/>
    </row>
    <row r="82" spans="1:23" ht="15" customHeight="1">
      <c r="A82" s="89">
        <v>18</v>
      </c>
      <c r="B82" s="77"/>
      <c r="C82" s="78"/>
      <c r="D82" s="78"/>
      <c r="E82" s="79"/>
      <c r="F82" s="33"/>
      <c r="G82" s="80"/>
      <c r="H82" s="28"/>
      <c r="I82" s="28"/>
      <c r="J82" s="28"/>
      <c r="K82" s="28"/>
      <c r="L82" s="28"/>
      <c r="M82" s="31"/>
      <c r="N82" s="31"/>
      <c r="O82" s="33"/>
      <c r="P82" s="33"/>
      <c r="Q82" s="33"/>
      <c r="R82" s="33"/>
      <c r="S82" s="33"/>
      <c r="T82" s="33"/>
      <c r="U82" s="34"/>
      <c r="V82" s="33"/>
    </row>
    <row r="83" spans="1:23" ht="15" customHeight="1">
      <c r="A83" s="89">
        <v>19</v>
      </c>
      <c r="B83" s="77"/>
      <c r="C83" s="78"/>
      <c r="D83" s="78"/>
      <c r="E83" s="79"/>
      <c r="F83" s="33"/>
      <c r="G83" s="80"/>
      <c r="H83" s="28"/>
      <c r="I83" s="28"/>
      <c r="J83" s="28"/>
      <c r="K83" s="28"/>
      <c r="L83" s="28"/>
      <c r="M83" s="31"/>
      <c r="N83" s="31"/>
      <c r="O83" s="33"/>
      <c r="P83" s="33"/>
      <c r="Q83" s="33"/>
      <c r="R83" s="33"/>
      <c r="S83" s="33"/>
      <c r="T83" s="33"/>
      <c r="U83" s="34"/>
      <c r="V83" s="33"/>
    </row>
    <row r="84" spans="1:23" ht="15" customHeight="1">
      <c r="A84" s="89">
        <v>20</v>
      </c>
      <c r="B84" s="77"/>
      <c r="C84" s="78"/>
      <c r="D84" s="78"/>
      <c r="E84" s="79"/>
      <c r="F84" s="33"/>
      <c r="G84" s="80"/>
      <c r="H84" s="28"/>
      <c r="I84" s="28"/>
      <c r="J84" s="28"/>
      <c r="K84" s="28"/>
      <c r="L84" s="28"/>
      <c r="M84" s="31"/>
      <c r="N84" s="31"/>
      <c r="O84" s="33"/>
      <c r="P84" s="33"/>
      <c r="Q84" s="33"/>
      <c r="R84" s="33"/>
      <c r="S84" s="33"/>
      <c r="T84" s="33"/>
      <c r="U84" s="34"/>
      <c r="V84" s="33"/>
    </row>
    <row r="85" spans="1:23" ht="15" customHeight="1">
      <c r="A85" s="89">
        <v>21</v>
      </c>
      <c r="B85" s="77"/>
      <c r="C85" s="78"/>
      <c r="D85" s="78"/>
      <c r="E85" s="79"/>
      <c r="F85" s="33"/>
      <c r="G85" s="80"/>
      <c r="H85" s="28"/>
      <c r="I85" s="28"/>
      <c r="J85" s="28"/>
      <c r="K85" s="28"/>
      <c r="L85" s="44"/>
      <c r="M85" s="31"/>
      <c r="N85" s="31"/>
      <c r="O85" s="33"/>
      <c r="P85" s="33"/>
      <c r="Q85" s="33"/>
      <c r="R85" s="33"/>
      <c r="S85" s="33"/>
      <c r="T85" s="33"/>
      <c r="U85" s="34"/>
      <c r="V85" s="33"/>
    </row>
    <row r="86" spans="1:23" ht="15" customHeight="1">
      <c r="A86" s="89">
        <v>22</v>
      </c>
      <c r="B86" s="77"/>
      <c r="C86" s="78"/>
      <c r="D86" s="78"/>
      <c r="E86" s="79"/>
      <c r="F86" s="33"/>
      <c r="G86" s="80"/>
      <c r="H86" s="28"/>
      <c r="I86" s="28"/>
      <c r="J86" s="28"/>
      <c r="K86" s="28"/>
      <c r="L86" s="44"/>
      <c r="M86" s="31"/>
      <c r="N86" s="31"/>
      <c r="O86" s="33"/>
      <c r="P86" s="33"/>
      <c r="Q86" s="33"/>
      <c r="R86" s="33"/>
      <c r="S86" s="33"/>
      <c r="T86" s="33"/>
      <c r="U86" s="34"/>
      <c r="V86" s="33"/>
    </row>
    <row r="87" spans="1:23" ht="15" customHeight="1">
      <c r="A87" s="89">
        <v>23</v>
      </c>
      <c r="B87" s="77"/>
      <c r="C87" s="78"/>
      <c r="D87" s="78"/>
      <c r="E87" s="79"/>
      <c r="F87" s="33"/>
      <c r="G87" s="80"/>
      <c r="H87" s="28"/>
      <c r="I87" s="28"/>
      <c r="J87" s="28"/>
      <c r="K87" s="28"/>
      <c r="L87" s="44"/>
      <c r="M87" s="31"/>
      <c r="N87" s="31"/>
      <c r="O87" s="33"/>
      <c r="P87" s="33"/>
      <c r="Q87" s="33"/>
      <c r="R87" s="33"/>
      <c r="S87" s="33"/>
      <c r="T87" s="33"/>
      <c r="U87" s="34"/>
      <c r="V87" s="33"/>
    </row>
    <row r="88" spans="1:23" ht="15" customHeight="1">
      <c r="A88" s="89">
        <v>24</v>
      </c>
      <c r="B88" s="77"/>
      <c r="C88" s="78"/>
      <c r="D88" s="78"/>
      <c r="E88" s="79"/>
      <c r="F88" s="33"/>
      <c r="G88" s="80"/>
      <c r="H88" s="28"/>
      <c r="I88" s="28"/>
      <c r="J88" s="28"/>
      <c r="K88" s="28"/>
      <c r="L88" s="44"/>
      <c r="M88" s="31"/>
      <c r="N88" s="31"/>
      <c r="O88" s="33"/>
      <c r="P88" s="33"/>
      <c r="Q88" s="33"/>
      <c r="R88" s="33"/>
      <c r="S88" s="33"/>
      <c r="T88" s="33"/>
      <c r="U88" s="34"/>
      <c r="V88" s="33"/>
    </row>
    <row r="89" spans="1:23" ht="24.75" customHeight="1">
      <c r="A89" s="116">
        <v>2210</v>
      </c>
      <c r="B89" s="77"/>
      <c r="C89" s="78"/>
      <c r="D89" s="78"/>
      <c r="E89" s="79"/>
      <c r="F89" s="33"/>
      <c r="G89" s="137">
        <f>SUM(G65:G88)</f>
        <v>20767.099999999999</v>
      </c>
      <c r="H89" s="131">
        <f>SUM(H64:H78)</f>
        <v>0</v>
      </c>
      <c r="I89" s="131">
        <f>SUM(I63:I78)</f>
        <v>0</v>
      </c>
      <c r="J89" s="131">
        <f>SUM(J63:J78)</f>
        <v>0</v>
      </c>
      <c r="K89" s="131">
        <f>K74+K72+K71+K70</f>
        <v>0</v>
      </c>
      <c r="L89" s="125">
        <f>SUM(L64:L78)</f>
        <v>0</v>
      </c>
      <c r="M89" s="125">
        <f t="shared" ref="M89:U89" si="4">SUM(M64:M78)</f>
        <v>0</v>
      </c>
      <c r="N89" s="125">
        <f t="shared" si="4"/>
        <v>0</v>
      </c>
      <c r="O89" s="125">
        <f t="shared" si="4"/>
        <v>0</v>
      </c>
      <c r="P89" s="125">
        <f t="shared" si="4"/>
        <v>0</v>
      </c>
      <c r="Q89" s="125">
        <f t="shared" si="4"/>
        <v>0</v>
      </c>
      <c r="R89" s="125">
        <f t="shared" si="4"/>
        <v>0</v>
      </c>
      <c r="S89" s="125">
        <f t="shared" si="4"/>
        <v>0</v>
      </c>
      <c r="T89" s="125">
        <f t="shared" si="4"/>
        <v>0</v>
      </c>
      <c r="U89" s="125">
        <f t="shared" si="4"/>
        <v>0</v>
      </c>
      <c r="V89" s="131">
        <f>V79+V80+V81+V82+V83+V84+V85+V86+V87+V88</f>
        <v>0</v>
      </c>
      <c r="W89" s="138">
        <f>V89+L89+K89+J89+I89+H89</f>
        <v>0</v>
      </c>
    </row>
    <row r="90" spans="1:23" ht="15" customHeight="1">
      <c r="A90" s="116">
        <v>2111</v>
      </c>
      <c r="B90" s="139"/>
      <c r="C90" s="24"/>
      <c r="D90" s="25" t="s">
        <v>153</v>
      </c>
      <c r="E90" s="140"/>
      <c r="F90" s="141"/>
      <c r="G90" s="23"/>
      <c r="H90" s="142"/>
      <c r="I90" s="125"/>
      <c r="J90" s="125"/>
      <c r="K90" s="131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38">
        <f>H90+I90+J90+K90+L90+V90</f>
        <v>0</v>
      </c>
    </row>
    <row r="91" spans="1:23" ht="15" customHeight="1">
      <c r="A91" s="116">
        <v>2120</v>
      </c>
      <c r="B91" s="139"/>
      <c r="C91" s="24"/>
      <c r="D91" s="25" t="s">
        <v>154</v>
      </c>
      <c r="E91" s="140"/>
      <c r="F91" s="141"/>
      <c r="G91" s="23"/>
      <c r="H91" s="103"/>
      <c r="I91" s="105"/>
      <c r="J91" s="105"/>
      <c r="K91" s="104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38">
        <f>SUM(H91:V91)</f>
        <v>0</v>
      </c>
    </row>
    <row r="92" spans="1:23" ht="15.75">
      <c r="A92" s="107"/>
      <c r="B92" s="143">
        <f>B50+B30+B58</f>
        <v>420990</v>
      </c>
      <c r="C92" s="23"/>
      <c r="D92" s="144"/>
      <c r="E92" s="23"/>
      <c r="F92" s="23"/>
      <c r="G92" s="143">
        <f>G89+G63+G60+G59+G54+G53+G49+G30</f>
        <v>503202.32</v>
      </c>
      <c r="H92" s="102">
        <f>H91+H90+H89+H60+H59+H54+H53+H49</f>
        <v>0</v>
      </c>
      <c r="I92" s="102">
        <f>I91+I90+I89+I60+I59+I54+I53+I49+I30</f>
        <v>0</v>
      </c>
      <c r="J92" s="102">
        <f>J91+J90+J89+J60+J59+J54+J53+J49+J30</f>
        <v>0</v>
      </c>
      <c r="K92" s="102">
        <f>K91+K90+K89+K60+K59+K54+K53+K49+K30+K62</f>
        <v>0</v>
      </c>
      <c r="L92" s="102">
        <f>L91+L90+L89+L60+L59+L54+L53+L49+L30</f>
        <v>0</v>
      </c>
      <c r="M92" s="102">
        <f t="shared" ref="M92:U92" si="5">M90+M89+M60+M59+M54+M53+M49+M30</f>
        <v>0</v>
      </c>
      <c r="N92" s="102">
        <f t="shared" si="5"/>
        <v>0</v>
      </c>
      <c r="O92" s="102">
        <f t="shared" si="5"/>
        <v>0</v>
      </c>
      <c r="P92" s="102">
        <f t="shared" si="5"/>
        <v>0</v>
      </c>
      <c r="Q92" s="102">
        <f t="shared" si="5"/>
        <v>0</v>
      </c>
      <c r="R92" s="102">
        <f t="shared" si="5"/>
        <v>0</v>
      </c>
      <c r="S92" s="102">
        <f t="shared" si="5"/>
        <v>0</v>
      </c>
      <c r="T92" s="102">
        <f t="shared" si="5"/>
        <v>0</v>
      </c>
      <c r="U92" s="102">
        <f t="shared" si="5"/>
        <v>0</v>
      </c>
      <c r="V92" s="102">
        <f>V91+V90+V89+V63+V60+V59+V54+V53+V49+V30</f>
        <v>0</v>
      </c>
      <c r="W92" s="145">
        <f>SUM(H92:V92)</f>
        <v>0</v>
      </c>
    </row>
    <row r="93" spans="1:23" ht="15.75">
      <c r="A93" s="146"/>
      <c r="B93" s="147"/>
      <c r="C93" s="147"/>
      <c r="D93" s="148"/>
      <c r="E93" s="147"/>
      <c r="F93" s="147"/>
      <c r="G93" s="147"/>
      <c r="H93" s="147"/>
    </row>
    <row r="94" spans="1:23" ht="21">
      <c r="A94" s="149"/>
      <c r="D94" s="150"/>
      <c r="G94" s="151"/>
      <c r="H94" s="151"/>
      <c r="I94" s="151"/>
      <c r="J94" s="151"/>
      <c r="K94" s="151"/>
      <c r="L94" s="151"/>
      <c r="V94" s="151"/>
      <c r="W94" s="152"/>
    </row>
    <row r="95" spans="1:23" ht="18.75">
      <c r="A95" s="153"/>
      <c r="B95" s="154"/>
      <c r="C95" s="154"/>
      <c r="D95" s="154"/>
      <c r="E95" s="154"/>
      <c r="F95" s="154"/>
      <c r="G95" s="154"/>
      <c r="H95" s="154"/>
    </row>
    <row r="96" spans="1:23" ht="18.75">
      <c r="A96" s="149"/>
      <c r="B96" s="155" t="s">
        <v>155</v>
      </c>
      <c r="C96" s="155"/>
      <c r="D96" s="155"/>
      <c r="E96" s="156" t="s">
        <v>156</v>
      </c>
      <c r="F96" s="156"/>
    </row>
    <row r="97" spans="1:23">
      <c r="A97" s="149"/>
    </row>
    <row r="98" spans="1:23">
      <c r="A98" s="157"/>
    </row>
    <row r="99" spans="1:23">
      <c r="M99" s="151"/>
    </row>
    <row r="100" spans="1:23">
      <c r="B100" s="134">
        <v>617520</v>
      </c>
      <c r="C100" s="33" t="s">
        <v>157</v>
      </c>
      <c r="D100" s="33" t="s">
        <v>158</v>
      </c>
      <c r="E100" s="33" t="s">
        <v>159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</row>
    <row r="101" spans="1:23">
      <c r="B101" s="134">
        <v>2240</v>
      </c>
      <c r="C101" s="33" t="s">
        <v>160</v>
      </c>
      <c r="D101" s="33" t="s">
        <v>161</v>
      </c>
      <c r="E101" s="33" t="s">
        <v>162</v>
      </c>
      <c r="F101" s="33"/>
      <c r="G101" s="33"/>
      <c r="H101" s="33"/>
      <c r="I101" s="33"/>
      <c r="J101" s="33"/>
      <c r="K101" s="33"/>
      <c r="L101" s="33"/>
      <c r="M101" s="33"/>
      <c r="N101" s="158"/>
      <c r="O101" s="33"/>
      <c r="P101" s="33"/>
      <c r="Q101" s="33"/>
      <c r="R101" s="33"/>
      <c r="S101" s="33"/>
      <c r="T101" s="33"/>
      <c r="U101" s="33"/>
      <c r="V101" s="33"/>
    </row>
    <row r="102" spans="1:23">
      <c r="B102" s="33"/>
      <c r="C102" s="33" t="s">
        <v>163</v>
      </c>
      <c r="D102" s="33" t="s">
        <v>161</v>
      </c>
      <c r="E102" s="33" t="s">
        <v>162</v>
      </c>
      <c r="F102" s="33"/>
      <c r="G102" s="33"/>
      <c r="H102" s="33"/>
      <c r="I102" s="33"/>
      <c r="J102" s="33"/>
      <c r="K102" s="33"/>
      <c r="L102" s="33"/>
      <c r="M102" s="33"/>
      <c r="N102" s="158"/>
      <c r="O102" s="33"/>
      <c r="P102" s="33"/>
      <c r="Q102" s="33"/>
      <c r="R102" s="33"/>
      <c r="S102" s="33"/>
      <c r="T102" s="33"/>
      <c r="U102" s="33"/>
      <c r="V102" s="33"/>
    </row>
    <row r="103" spans="1:23" hidden="1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158"/>
      <c r="O103" s="33"/>
      <c r="P103" s="33"/>
      <c r="Q103" s="33"/>
      <c r="R103" s="33"/>
      <c r="S103" s="33"/>
      <c r="T103" s="33"/>
      <c r="U103" s="33"/>
      <c r="V103" s="33"/>
    </row>
    <row r="104" spans="1:23">
      <c r="B104" s="33"/>
      <c r="C104" s="33" t="s">
        <v>164</v>
      </c>
      <c r="D104" s="33" t="s">
        <v>165</v>
      </c>
      <c r="E104" s="33" t="s">
        <v>166</v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</row>
    <row r="105" spans="1:23">
      <c r="B105" s="33"/>
      <c r="C105" s="33" t="s">
        <v>167</v>
      </c>
      <c r="D105" s="33" t="s">
        <v>165</v>
      </c>
      <c r="E105" s="33" t="s">
        <v>166</v>
      </c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</row>
    <row r="106" spans="1:23">
      <c r="B106" s="33"/>
      <c r="C106" s="33" t="s">
        <v>168</v>
      </c>
      <c r="D106" s="33" t="s">
        <v>169</v>
      </c>
      <c r="E106" s="33" t="s">
        <v>170</v>
      </c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</row>
    <row r="107" spans="1:23">
      <c r="B107" s="33"/>
      <c r="C107" s="33"/>
      <c r="D107" s="33"/>
      <c r="E107" s="33"/>
      <c r="F107" s="33"/>
      <c r="G107" s="33"/>
      <c r="H107" s="33"/>
      <c r="I107" s="33">
        <f>I100</f>
        <v>0</v>
      </c>
      <c r="J107" s="134">
        <f>SUM(J100:J106)</f>
        <v>0</v>
      </c>
      <c r="K107" s="134">
        <f>SUM(K100:K106)</f>
        <v>0</v>
      </c>
      <c r="L107" s="134">
        <f>SUM(L100:L106)</f>
        <v>0</v>
      </c>
      <c r="M107" s="134"/>
      <c r="N107" s="134"/>
      <c r="O107" s="134"/>
      <c r="P107" s="134"/>
      <c r="Q107" s="134"/>
      <c r="R107" s="134"/>
      <c r="S107" s="134"/>
      <c r="T107" s="134"/>
      <c r="U107" s="134"/>
      <c r="V107" s="134">
        <f>SUM(V100:V106)</f>
        <v>0</v>
      </c>
      <c r="W107" s="159">
        <f>SUM(J107:V107)</f>
        <v>0</v>
      </c>
    </row>
  </sheetData>
  <mergeCells count="3">
    <mergeCell ref="A1:H1"/>
    <mergeCell ref="A2:H2"/>
    <mergeCell ref="E96:F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2021-07-22T11:13:02Z</dcterms:created>
  <dcterms:modified xsi:type="dcterms:W3CDTF">2021-07-22T11:13:51Z</dcterms:modified>
</cp:coreProperties>
</file>